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GRUPOS\GRUPOS TERCEIRA ETAPA\"/>
    </mc:Choice>
  </mc:AlternateContent>
  <bookViews>
    <workbookView xWindow="0" yWindow="0" windowWidth="20490" windowHeight="7620" tabRatio="942"/>
  </bookViews>
  <sheets>
    <sheet name="GRUPOS - OPEN ANDANTE" sheetId="156" r:id="rId1"/>
    <sheet name="SÚMULA GRUPOS OPEN ANDANTE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I75" i="156" l="1"/>
  <c r="B75" i="156"/>
  <c r="I74" i="156"/>
  <c r="B74" i="156"/>
  <c r="I72" i="156"/>
  <c r="B72" i="156"/>
  <c r="I71" i="156"/>
  <c r="C64" i="156" s="1"/>
  <c r="E64" i="156" s="1"/>
  <c r="B71" i="156"/>
  <c r="I69" i="156"/>
  <c r="B69" i="156"/>
  <c r="I68" i="156"/>
  <c r="C63" i="156" s="1"/>
  <c r="E63" i="156" s="1"/>
  <c r="B68" i="156"/>
  <c r="D65" i="156"/>
  <c r="C65" i="156"/>
  <c r="E65" i="156" s="1"/>
  <c r="D64" i="156"/>
  <c r="D63" i="156"/>
  <c r="B60" i="156"/>
  <c r="B59" i="156"/>
  <c r="B57" i="156"/>
  <c r="B56" i="156"/>
  <c r="B54" i="156"/>
  <c r="B53" i="156"/>
  <c r="E50" i="156"/>
  <c r="D50" i="156"/>
  <c r="C50" i="156"/>
  <c r="D49" i="156"/>
  <c r="E49" i="156" s="1"/>
  <c r="C49" i="156"/>
  <c r="D48" i="156"/>
  <c r="C48" i="156"/>
  <c r="E48" i="156" s="1"/>
  <c r="B13" i="157" l="1"/>
  <c r="B12" i="157"/>
  <c r="B9" i="157"/>
  <c r="B8" i="157"/>
  <c r="B5" i="157"/>
  <c r="B4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I45" i="156"/>
  <c r="D34" i="156" s="1"/>
  <c r="I44" i="156"/>
  <c r="D33" i="156" s="1"/>
  <c r="I42" i="156"/>
  <c r="D35" i="156" s="1"/>
  <c r="I41" i="156"/>
  <c r="C34" i="156" s="1"/>
  <c r="I39" i="156"/>
  <c r="C35" i="156" s="1"/>
  <c r="I38" i="156"/>
  <c r="C33" i="156" s="1"/>
  <c r="D19" i="156"/>
  <c r="D18" i="156"/>
  <c r="D20" i="156"/>
  <c r="C19" i="156"/>
  <c r="C20" i="156"/>
  <c r="C18" i="156"/>
  <c r="D4" i="156"/>
  <c r="D3" i="156"/>
  <c r="D5" i="156"/>
  <c r="C4" i="156"/>
  <c r="B26" i="158"/>
  <c r="B16" i="158"/>
  <c r="B13" i="158"/>
  <c r="B9" i="158"/>
  <c r="B5" i="158"/>
  <c r="C5" i="156"/>
  <c r="C3" i="156"/>
  <c r="B45" i="156"/>
  <c r="B39" i="157" s="1"/>
  <c r="B44" i="156"/>
  <c r="B38" i="157" s="1"/>
  <c r="B42" i="156"/>
  <c r="B41" i="156"/>
  <c r="B39" i="156"/>
  <c r="B31" i="157" s="1"/>
  <c r="B38" i="156"/>
  <c r="B30" i="157" s="1"/>
  <c r="B30" i="156"/>
  <c r="B26" i="157" s="1"/>
  <c r="B29" i="156"/>
  <c r="B25" i="157" s="1"/>
  <c r="B27" i="156"/>
  <c r="B26" i="156"/>
  <c r="B24" i="156"/>
  <c r="B18" i="157" s="1"/>
  <c r="B23" i="156"/>
  <c r="B17" i="157" s="1"/>
  <c r="B15" i="156"/>
  <c r="B14" i="156"/>
  <c r="B12" i="156"/>
  <c r="B11" i="156"/>
  <c r="B9" i="156"/>
  <c r="B8" i="156"/>
  <c r="B21" i="157" l="1"/>
  <c r="B22" i="157"/>
  <c r="B35" i="157"/>
  <c r="B34" i="157"/>
  <c r="B8" i="158"/>
  <c r="B22" i="158"/>
  <c r="B12" i="158"/>
  <c r="B25" i="158"/>
  <c r="B17" i="158"/>
  <c r="B31" i="158"/>
  <c r="E33" i="156"/>
  <c r="E19" i="156"/>
  <c r="E18" i="156"/>
  <c r="E35" i="156"/>
  <c r="E34" i="156"/>
  <c r="E20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<sst xmlns="http://schemas.openxmlformats.org/spreadsheetml/2006/main" count="158" uniqueCount="39">
  <si>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</si>
  <si>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</si>
  <si>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</si>
  <si>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</si>
  <si>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</si>
  <si>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</si>
  <si>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</si>
  <si>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</si>
  <si>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</si>
  <si>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</si>
  <si>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</si>
  <si>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</si>
  <si>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</si>
  <si>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</si>
  <si>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</si>
  <si>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</si>
  <si>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</si>
  <si>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3 - LADY FEM</t>
  </si>
  <si>
    <t>GRUPO 2 - LADY FEM</t>
  </si>
  <si>
    <t>GRUPO 1 - LADY FEM</t>
  </si>
  <si>
    <t>ASS.</t>
  </si>
  <si>
    <t>GRUPO 2 - OPEN ANDANTE</t>
  </si>
  <si>
    <t>GRUPO 3 - OPEN ANDANTE</t>
  </si>
  <si>
    <t>GRUPO 1 - OPEN ANDANTE</t>
  </si>
  <si>
    <t>GRUPO 4 - OPEN ANDANTE</t>
  </si>
  <si>
    <t>GRUPO 5 - OPEN ANDANTE</t>
  </si>
  <si>
    <t>MATHEUS FREITAS - SALDANHA ADC ESTRELA</t>
  </si>
  <si>
    <t>BRIGIDA APARECIDA DOS REIS - FRAN TT</t>
  </si>
  <si>
    <t>ALINE FERREIRA - AACD</t>
  </si>
  <si>
    <t>RICARDO NARUSAWA - INDAIATUBA</t>
  </si>
  <si>
    <t>JEAN BASÍLIO - INDAIATUBA</t>
  </si>
  <si>
    <t>FERNANDO OLIVEIRA - ITUANO F.C.</t>
  </si>
  <si>
    <t>LUCAS GRILO - ITUTANO F.C.</t>
  </si>
  <si>
    <t>BRUNO MUNE - APMD</t>
  </si>
  <si>
    <t>LUIZ HENRIQUE MEDINA - APMD</t>
  </si>
  <si>
    <t>DEMÉTRIOS BARROS - AD MATOS LORENA</t>
  </si>
  <si>
    <t>PAULO HENRIQUE FONSECA - NOVA ERA</t>
  </si>
  <si>
    <t>CLAUDIO MASSAD - NOVA ERA</t>
  </si>
  <si>
    <t>GUILHERME DOS SANTOS - ITAPETININGA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</si>
</sst>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0" borderId="0" xfId="0" applyFont="1" applyProtection="1"/>
    <xf numFmtId="0" fontId="5" fillId="0" borderId="0" xfId="0" applyFont="1" applyProtection="1"/>
    <xf numFmtId="0" fontId="5" fillId="0" borderId="0" xfId="0" applyFont="1"/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tabSelected="1" zoomScaleNormal="100" workbookViewId="0">
      <selection activeCell="B3" sqref="B3"/>
    </sheetView>
  </sheetViews>
  <sheetFormatPr defaultRowHeight="12.75" x14ac:dyDescent="0.2"/>
  <cols>
    <col min="1" max="1" width="2.85546875" style="47" customWidth="1"/>
    <col min="2" max="2" width="44.85546875" style="33" bestFit="1" customWidth="1"/>
    <col min="3" max="3" width="4" style="33" customWidth="1"/>
    <col min="4" max="5" width="4.140625" style="33" customWidth="1"/>
    <col min="6" max="6" width="3.85546875" style="33" customWidth="1"/>
    <col min="7" max="7" width="4" style="33" customWidth="1"/>
    <col min="8" max="8" width="6.140625" style="33" customWidth="1"/>
    <col min="9" max="9" width="3.7109375" style="33" bestFit="1" customWidth="1"/>
    <col min="10" max="10" width="3.42578125" style="33" customWidth="1"/>
    <col min="11" max="11" width="3.140625" style="33" customWidth="1"/>
    <col min="12" max="14" width="3.140625" style="33" bestFit="1" customWidth="1"/>
    <col min="15" max="15" width="6.140625" style="33" bestFit="1" customWidth="1"/>
    <col min="16" max="16" width="3.7109375" style="33" bestFit="1" customWidth="1"/>
    <col min="17" max="17" width="43" style="33" bestFit="1" customWidth="1"/>
    <col min="18" max="18" width="4.7109375" style="33" bestFit="1" customWidth="1"/>
    <col min="19" max="19" width="1.7109375" style="33" customWidth="1"/>
    <col min="20" max="21" width="3" style="33" customWidth="1"/>
    <col min="22" max="22" width="1.7109375" style="33" customWidth="1"/>
    <col min="23" max="24" width="3" style="33" customWidth="1"/>
    <col min="25" max="25" width="1.7109375" style="33" customWidth="1"/>
    <col min="26" max="26" width="3" style="33" customWidth="1"/>
    <col min="27" max="16384" width="9.140625" style="33"/>
  </cols>
  <sheetData>
    <row r="1" spans="1:27" ht="14.25" x14ac:dyDescent="0.2">
      <c r="A1" s="30"/>
      <c r="B1" s="31"/>
      <c r="C1" s="30"/>
      <c r="D1" s="30"/>
      <c r="E1" s="30"/>
      <c r="F1" s="30"/>
      <c r="G1" s="30"/>
      <c r="H1" s="32"/>
      <c r="I1" s="32"/>
      <c r="J1" s="32"/>
      <c r="K1" s="32"/>
      <c r="L1" s="32"/>
      <c r="M1" s="32"/>
      <c r="N1" s="32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14.25" x14ac:dyDescent="0.2">
      <c r="A2" s="60" t="s">
        <v>23</v>
      </c>
      <c r="B2" s="61"/>
      <c r="C2" s="52" t="s">
        <v>5</v>
      </c>
      <c r="D2" s="52" t="s">
        <v>6</v>
      </c>
      <c r="E2" s="52" t="s">
        <v>4</v>
      </c>
      <c r="F2" s="62" t="s">
        <v>2</v>
      </c>
      <c r="G2" s="62"/>
      <c r="H2" s="62"/>
      <c r="I2" s="62"/>
      <c r="J2" s="62"/>
      <c r="K2" s="62"/>
      <c r="L2" s="62"/>
      <c r="M2" s="62"/>
      <c r="N2" s="32"/>
      <c r="S2" s="34"/>
      <c r="T2" s="34"/>
      <c r="U2" s="34"/>
      <c r="V2" s="34"/>
      <c r="W2" s="34"/>
      <c r="X2" s="34"/>
      <c r="Y2" s="34"/>
      <c r="Z2" s="34"/>
      <c r="AA2" s="35"/>
    </row>
    <row r="3" spans="1:27" ht="14.25" x14ac:dyDescent="0.2">
      <c r="A3" s="36">
        <v>1</v>
      </c>
      <c r="B3" s="55" t="s">
        <v>38</v>
      </c>
      <c r="C3" s="28">
        <f>I8</f>
        <v>0</v>
      </c>
      <c r="D3" s="28">
        <f>I14</f>
        <v>0</v>
      </c>
      <c r="E3" s="37">
        <f>C3+D3</f>
        <v>0</v>
      </c>
      <c r="F3" s="51" t="s">
        <v>7</v>
      </c>
      <c r="G3" s="58"/>
      <c r="H3" s="58"/>
      <c r="I3" s="58"/>
      <c r="J3" s="58"/>
      <c r="K3" s="58"/>
      <c r="L3" s="58"/>
      <c r="M3" s="58"/>
      <c r="N3" s="32"/>
      <c r="S3" s="34"/>
      <c r="T3" s="34"/>
      <c r="U3" s="34"/>
      <c r="V3" s="34"/>
      <c r="W3" s="34"/>
      <c r="X3" s="34"/>
      <c r="Y3" s="34"/>
      <c r="Z3" s="34"/>
      <c r="AA3" s="35"/>
    </row>
    <row r="4" spans="1:27" ht="14.25" x14ac:dyDescent="0.2">
      <c r="A4" s="36">
        <v>2</v>
      </c>
      <c r="B4" s="54" t="s">
        <v>34</v>
      </c>
      <c r="C4" s="28">
        <f>I11</f>
        <v>0</v>
      </c>
      <c r="D4" s="28">
        <f>I15</f>
        <v>0</v>
      </c>
      <c r="E4" s="28">
        <f t="shared" ref="E4" si="0">C4+D4</f>
        <v>0</v>
      </c>
      <c r="F4" s="51" t="s">
        <v>8</v>
      </c>
      <c r="G4" s="58"/>
      <c r="H4" s="59"/>
      <c r="I4" s="59"/>
      <c r="J4" s="59"/>
      <c r="K4" s="59"/>
      <c r="L4" s="59"/>
      <c r="M4" s="59"/>
      <c r="N4" s="32"/>
      <c r="S4" s="34"/>
      <c r="T4" s="34"/>
      <c r="U4" s="34"/>
      <c r="V4" s="34"/>
      <c r="W4" s="34"/>
      <c r="X4" s="34"/>
      <c r="Y4" s="34"/>
      <c r="Z4" s="34"/>
      <c r="AA4" s="35"/>
    </row>
    <row r="5" spans="1:27" ht="14.25" x14ac:dyDescent="0.2">
      <c r="A5" s="36">
        <v>3</v>
      </c>
      <c r="B5" s="55"/>
      <c r="C5" s="28">
        <f>I9</f>
        <v>0</v>
      </c>
      <c r="D5" s="28">
        <f>I12</f>
        <v>0</v>
      </c>
      <c r="E5" s="28">
        <f>C5+D5</f>
        <v>0</v>
      </c>
      <c r="F5" s="51" t="s">
        <v>9</v>
      </c>
      <c r="G5" s="58"/>
      <c r="H5" s="58"/>
      <c r="I5" s="58"/>
      <c r="J5" s="58"/>
      <c r="K5" s="58"/>
      <c r="L5" s="58"/>
      <c r="M5" s="58"/>
      <c r="N5" s="32"/>
      <c r="S5" s="34"/>
      <c r="T5" s="34"/>
      <c r="U5" s="34"/>
      <c r="V5" s="34"/>
      <c r="W5" s="34"/>
      <c r="X5" s="34"/>
      <c r="Y5" s="34"/>
      <c r="Z5" s="34"/>
      <c r="AA5" s="35"/>
    </row>
    <row r="6" spans="1:27" ht="6.75" customHeight="1" x14ac:dyDescent="0.2">
      <c r="A6" s="28"/>
      <c r="B6" s="38"/>
      <c r="C6" s="39"/>
      <c r="D6" s="39"/>
      <c r="E6" s="39"/>
      <c r="F6" s="39"/>
      <c r="G6" s="39"/>
      <c r="J6" s="40"/>
      <c r="K6" s="40"/>
      <c r="L6" s="40"/>
      <c r="M6" s="40"/>
      <c r="N6" s="32"/>
      <c r="S6" s="34"/>
      <c r="T6" s="34"/>
      <c r="U6" s="34"/>
      <c r="V6" s="34"/>
      <c r="W6" s="34"/>
      <c r="X6" s="34"/>
      <c r="Y6" s="34"/>
      <c r="Z6" s="34"/>
      <c r="AA6" s="35"/>
    </row>
    <row r="7" spans="1:27" x14ac:dyDescent="0.2">
      <c r="A7" s="56" t="s">
        <v>11</v>
      </c>
      <c r="B7" s="57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3" t="s">
        <v>3</v>
      </c>
      <c r="I7" s="43" t="s">
        <v>4</v>
      </c>
      <c r="J7" s="40"/>
      <c r="K7" s="40"/>
      <c r="L7" s="40"/>
      <c r="M7" s="40"/>
      <c r="N7" s="32"/>
      <c r="Q7" s="53"/>
    </row>
    <row r="8" spans="1:27" ht="15" x14ac:dyDescent="0.25">
      <c r="A8" s="26">
        <v>1</v>
      </c>
      <c r="B8" s="27" t="str">
        <f>B3</f>
        <v>GUILHERME DOS SANTOS - ITAPETININGA</v>
      </c>
      <c r="C8" s="44"/>
      <c r="D8" s="44"/>
      <c r="E8" s="44"/>
      <c r="F8" s="44"/>
      <c r="G8" s="44"/>
      <c r="H8" s="45"/>
      <c r="I8" s="44"/>
      <c r="J8" s="40"/>
      <c r="K8" s="40"/>
      <c r="L8" s="40"/>
      <c r="M8" s="40"/>
      <c r="N8" s="32"/>
      <c r="Q8" s="54"/>
    </row>
    <row r="9" spans="1:27" ht="15" x14ac:dyDescent="0.25">
      <c r="A9" s="26">
        <v>3</v>
      </c>
      <c r="B9" s="27">
        <f>B5</f>
        <v>0</v>
      </c>
      <c r="C9" s="44"/>
      <c r="D9" s="44"/>
      <c r="E9" s="44"/>
      <c r="F9" s="44"/>
      <c r="G9" s="44"/>
      <c r="H9" s="45"/>
      <c r="I9" s="44"/>
      <c r="J9" s="40"/>
      <c r="K9" s="40"/>
      <c r="L9" s="40"/>
      <c r="M9" s="40"/>
      <c r="N9" s="32"/>
      <c r="Q9" s="55"/>
    </row>
    <row r="10" spans="1:27" x14ac:dyDescent="0.2">
      <c r="A10" s="56" t="s">
        <v>12</v>
      </c>
      <c r="B10" s="57"/>
      <c r="C10" s="41"/>
      <c r="D10" s="42"/>
      <c r="E10" s="42"/>
      <c r="F10" s="42"/>
      <c r="G10" s="42"/>
      <c r="H10" s="43"/>
      <c r="I10" s="43"/>
      <c r="J10" s="40"/>
      <c r="K10" s="40"/>
      <c r="L10" s="40"/>
      <c r="M10" s="40"/>
      <c r="N10" s="32"/>
      <c r="Q10" s="54"/>
    </row>
    <row r="11" spans="1:27" ht="15" x14ac:dyDescent="0.25">
      <c r="A11" s="28">
        <v>2</v>
      </c>
      <c r="B11" s="29" t="str">
        <f>B4</f>
        <v>LUIZ HENRIQUE MEDINA - APMD</v>
      </c>
      <c r="C11" s="44"/>
      <c r="D11" s="44"/>
      <c r="E11" s="44"/>
      <c r="F11" s="44"/>
      <c r="G11" s="44"/>
      <c r="H11" s="45"/>
      <c r="I11" s="44"/>
      <c r="J11" s="40"/>
      <c r="K11" s="40"/>
      <c r="L11" s="40"/>
      <c r="M11" s="40"/>
      <c r="N11" s="32"/>
      <c r="Q11" s="55"/>
    </row>
    <row r="12" spans="1:27" ht="15" x14ac:dyDescent="0.25">
      <c r="A12" s="28">
        <v>3</v>
      </c>
      <c r="B12" s="29">
        <f>B5</f>
        <v>0</v>
      </c>
      <c r="C12" s="44"/>
      <c r="D12" s="44"/>
      <c r="E12" s="44"/>
      <c r="F12" s="44"/>
      <c r="G12" s="44"/>
      <c r="H12" s="45"/>
      <c r="I12" s="44"/>
      <c r="J12" s="40"/>
      <c r="K12" s="40"/>
      <c r="L12" s="40"/>
      <c r="M12" s="40"/>
      <c r="N12" s="32"/>
      <c r="Q12" s="55"/>
    </row>
    <row r="13" spans="1:27" x14ac:dyDescent="0.2">
      <c r="A13" s="56" t="s">
        <v>13</v>
      </c>
      <c r="B13" s="57"/>
      <c r="C13" s="41"/>
      <c r="D13" s="42"/>
      <c r="E13" s="42"/>
      <c r="F13" s="42"/>
      <c r="G13" s="42"/>
      <c r="H13" s="43"/>
      <c r="I13" s="43"/>
      <c r="J13" s="40"/>
      <c r="K13" s="40"/>
      <c r="L13" s="40"/>
      <c r="M13" s="40"/>
      <c r="N13" s="32"/>
      <c r="Q13" s="55"/>
    </row>
    <row r="14" spans="1:27" ht="15" x14ac:dyDescent="0.25">
      <c r="A14" s="28">
        <v>1</v>
      </c>
      <c r="B14" s="29" t="str">
        <f>B3</f>
        <v>GUILHERME DOS SANTOS - ITAPETININGA</v>
      </c>
      <c r="C14" s="44"/>
      <c r="D14" s="44"/>
      <c r="E14" s="44"/>
      <c r="F14" s="44"/>
      <c r="G14" s="44"/>
      <c r="H14" s="45"/>
      <c r="I14" s="44"/>
      <c r="J14" s="40"/>
      <c r="K14" s="40"/>
      <c r="L14" s="40"/>
      <c r="M14" s="40"/>
      <c r="N14" s="32"/>
      <c r="Q14" s="55"/>
    </row>
    <row r="15" spans="1:27" ht="15" x14ac:dyDescent="0.25">
      <c r="A15" s="28">
        <v>2</v>
      </c>
      <c r="B15" s="29" t="str">
        <f>B4</f>
        <v>LUIZ HENRIQUE MEDINA - APMD</v>
      </c>
      <c r="C15" s="44"/>
      <c r="D15" s="44"/>
      <c r="E15" s="44"/>
      <c r="F15" s="44"/>
      <c r="G15" s="44"/>
      <c r="H15" s="45"/>
      <c r="I15" s="44"/>
      <c r="J15" s="40"/>
      <c r="K15" s="40"/>
      <c r="L15" s="40"/>
      <c r="M15" s="40"/>
      <c r="N15" s="32"/>
      <c r="Q15" s="55"/>
    </row>
    <row r="16" spans="1:27" x14ac:dyDescent="0.2">
      <c r="A16" s="46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Q16" s="54"/>
    </row>
    <row r="17" spans="1:14" x14ac:dyDescent="0.2">
      <c r="A17" s="60" t="s">
        <v>21</v>
      </c>
      <c r="B17" s="61"/>
      <c r="C17" s="52" t="s">
        <v>5</v>
      </c>
      <c r="D17" s="52" t="s">
        <v>6</v>
      </c>
      <c r="E17" s="52" t="s">
        <v>4</v>
      </c>
      <c r="F17" s="62" t="s">
        <v>2</v>
      </c>
      <c r="G17" s="62"/>
      <c r="H17" s="62"/>
      <c r="I17" s="62"/>
      <c r="J17" s="62"/>
      <c r="K17" s="62"/>
      <c r="L17" s="62"/>
      <c r="M17" s="62"/>
      <c r="N17" s="32"/>
    </row>
    <row r="18" spans="1:14" x14ac:dyDescent="0.2">
      <c r="A18" s="36">
        <v>1</v>
      </c>
      <c r="B18" s="55" t="s">
        <v>32</v>
      </c>
      <c r="C18" s="28">
        <f>I23</f>
        <v>0</v>
      </c>
      <c r="D18" s="28">
        <f>I29</f>
        <v>0</v>
      </c>
      <c r="E18" s="28">
        <f>C18+D18</f>
        <v>0</v>
      </c>
      <c r="F18" s="51" t="s">
        <v>7</v>
      </c>
      <c r="G18" s="58"/>
      <c r="H18" s="58"/>
      <c r="I18" s="58"/>
      <c r="J18" s="58"/>
      <c r="K18" s="58"/>
      <c r="L18" s="58"/>
      <c r="M18" s="58"/>
      <c r="N18" s="32"/>
    </row>
    <row r="19" spans="1:14" x14ac:dyDescent="0.2">
      <c r="A19" s="36">
        <v>2</v>
      </c>
      <c r="B19" s="55" t="s">
        <v>35</v>
      </c>
      <c r="C19" s="28">
        <f>I26</f>
        <v>0</v>
      </c>
      <c r="D19" s="28">
        <f>I30</f>
        <v>0</v>
      </c>
      <c r="E19" s="28">
        <f t="shared" ref="E19" si="1">C19+D19</f>
        <v>0</v>
      </c>
      <c r="F19" s="51" t="s">
        <v>8</v>
      </c>
      <c r="G19" s="58"/>
      <c r="H19" s="59"/>
      <c r="I19" s="59"/>
      <c r="J19" s="59"/>
      <c r="K19" s="59"/>
      <c r="L19" s="59"/>
      <c r="M19" s="59"/>
      <c r="N19" s="32"/>
    </row>
    <row r="20" spans="1:14" x14ac:dyDescent="0.2">
      <c r="A20" s="36">
        <v>3</v>
      </c>
      <c r="B20" s="54"/>
      <c r="C20" s="28">
        <f>I24</f>
        <v>0</v>
      </c>
      <c r="D20" s="28">
        <f>I27</f>
        <v>0</v>
      </c>
      <c r="E20" s="28">
        <f>C20+D20</f>
        <v>0</v>
      </c>
      <c r="F20" s="51" t="s">
        <v>9</v>
      </c>
      <c r="G20" s="58"/>
      <c r="H20" s="58"/>
      <c r="I20" s="58"/>
      <c r="J20" s="58"/>
      <c r="K20" s="58"/>
      <c r="L20" s="58"/>
      <c r="M20" s="58"/>
      <c r="N20" s="32"/>
    </row>
    <row r="21" spans="1:14" ht="7.5" customHeight="1" x14ac:dyDescent="0.2">
      <c r="A21" s="28"/>
      <c r="B21" s="38"/>
      <c r="C21" s="39"/>
      <c r="D21" s="39"/>
      <c r="E21" s="39"/>
      <c r="F21" s="39"/>
      <c r="G21" s="39"/>
      <c r="J21" s="40"/>
      <c r="K21" s="40"/>
      <c r="L21" s="40"/>
      <c r="M21" s="40"/>
      <c r="N21" s="32"/>
    </row>
    <row r="22" spans="1:14" x14ac:dyDescent="0.2">
      <c r="A22" s="56" t="s">
        <v>11</v>
      </c>
      <c r="B22" s="57"/>
      <c r="C22" s="41">
        <v>1</v>
      </c>
      <c r="D22" s="42">
        <v>2</v>
      </c>
      <c r="E22" s="42">
        <v>3</v>
      </c>
      <c r="F22" s="42">
        <v>4</v>
      </c>
      <c r="G22" s="42">
        <v>5</v>
      </c>
      <c r="H22" s="43" t="s">
        <v>3</v>
      </c>
      <c r="I22" s="43" t="s">
        <v>4</v>
      </c>
      <c r="J22" s="40"/>
      <c r="K22" s="40"/>
      <c r="L22" s="40"/>
      <c r="M22" s="40"/>
      <c r="N22" s="32"/>
    </row>
    <row r="23" spans="1:14" ht="15" x14ac:dyDescent="0.25">
      <c r="A23" s="26">
        <v>1</v>
      </c>
      <c r="B23" s="27" t="str">
        <f>B18</f>
        <v>LUCAS GRILO - ITUTANO F.C.</v>
      </c>
      <c r="C23" s="44"/>
      <c r="D23" s="44"/>
      <c r="E23" s="44"/>
      <c r="F23" s="44"/>
      <c r="G23" s="44"/>
      <c r="H23" s="45"/>
      <c r="I23" s="44"/>
      <c r="J23" s="40"/>
      <c r="K23" s="40"/>
      <c r="L23" s="40"/>
      <c r="M23" s="40"/>
      <c r="N23" s="32"/>
    </row>
    <row r="24" spans="1:14" ht="15" x14ac:dyDescent="0.25">
      <c r="A24" s="26">
        <v>3</v>
      </c>
      <c r="B24" s="27">
        <f>B20</f>
        <v>0</v>
      </c>
      <c r="C24" s="44"/>
      <c r="D24" s="44"/>
      <c r="E24" s="44"/>
      <c r="F24" s="44"/>
      <c r="G24" s="44"/>
      <c r="H24" s="45"/>
      <c r="I24" s="44"/>
      <c r="J24" s="40"/>
      <c r="K24" s="40"/>
      <c r="L24" s="40"/>
      <c r="M24" s="40"/>
      <c r="N24" s="32"/>
    </row>
    <row r="25" spans="1:14" x14ac:dyDescent="0.2">
      <c r="A25" s="56" t="s">
        <v>12</v>
      </c>
      <c r="B25" s="57"/>
      <c r="C25" s="41"/>
      <c r="D25" s="42"/>
      <c r="E25" s="42"/>
      <c r="F25" s="42"/>
      <c r="G25" s="42"/>
      <c r="H25" s="43"/>
      <c r="I25" s="43"/>
      <c r="J25" s="40"/>
      <c r="K25" s="40"/>
      <c r="L25" s="40"/>
      <c r="M25" s="40"/>
      <c r="N25" s="32"/>
    </row>
    <row r="26" spans="1:14" ht="15" x14ac:dyDescent="0.25">
      <c r="A26" s="28">
        <v>2</v>
      </c>
      <c r="B26" s="29" t="str">
        <f>B19</f>
        <v>DEMÉTRIOS BARROS - AD MATOS LORENA</v>
      </c>
      <c r="C26" s="44"/>
      <c r="D26" s="44"/>
      <c r="E26" s="44"/>
      <c r="F26" s="44"/>
      <c r="G26" s="44"/>
      <c r="H26" s="45"/>
      <c r="I26" s="44"/>
      <c r="J26" s="40"/>
      <c r="K26" s="40"/>
      <c r="L26" s="40"/>
      <c r="M26" s="40"/>
      <c r="N26" s="32"/>
    </row>
    <row r="27" spans="1:14" ht="15" x14ac:dyDescent="0.25">
      <c r="A27" s="28">
        <v>3</v>
      </c>
      <c r="B27" s="29">
        <f>B20</f>
        <v>0</v>
      </c>
      <c r="C27" s="44"/>
      <c r="D27" s="44"/>
      <c r="E27" s="44"/>
      <c r="F27" s="44"/>
      <c r="G27" s="44"/>
      <c r="H27" s="45"/>
      <c r="I27" s="44"/>
      <c r="J27" s="40"/>
      <c r="K27" s="40"/>
      <c r="L27" s="40"/>
      <c r="M27" s="40"/>
      <c r="N27" s="32"/>
    </row>
    <row r="28" spans="1:14" x14ac:dyDescent="0.2">
      <c r="A28" s="56" t="s">
        <v>13</v>
      </c>
      <c r="B28" s="57"/>
      <c r="C28" s="41"/>
      <c r="D28" s="42"/>
      <c r="E28" s="42"/>
      <c r="F28" s="42"/>
      <c r="G28" s="42"/>
      <c r="H28" s="43"/>
      <c r="I28" s="43"/>
      <c r="J28" s="40"/>
      <c r="K28" s="40"/>
      <c r="L28" s="40"/>
      <c r="M28" s="40"/>
      <c r="N28" s="32"/>
    </row>
    <row r="29" spans="1:14" ht="15" x14ac:dyDescent="0.25">
      <c r="A29" s="28">
        <v>1</v>
      </c>
      <c r="B29" s="29" t="str">
        <f>B18</f>
        <v>LUCAS GRILO - ITUTANO F.C.</v>
      </c>
      <c r="C29" s="44"/>
      <c r="D29" s="44"/>
      <c r="E29" s="44"/>
      <c r="F29" s="44"/>
      <c r="G29" s="44"/>
      <c r="H29" s="45"/>
      <c r="I29" s="44"/>
      <c r="J29" s="40"/>
      <c r="K29" s="40"/>
      <c r="L29" s="40"/>
      <c r="M29" s="40"/>
      <c r="N29" s="32"/>
    </row>
    <row r="30" spans="1:14" ht="15" x14ac:dyDescent="0.25">
      <c r="A30" s="28">
        <v>2</v>
      </c>
      <c r="B30" s="29" t="str">
        <f>B19</f>
        <v>DEMÉTRIOS BARROS - AD MATOS LORENA</v>
      </c>
      <c r="C30" s="44"/>
      <c r="D30" s="44"/>
      <c r="E30" s="44"/>
      <c r="F30" s="44"/>
      <c r="G30" s="44"/>
      <c r="H30" s="45"/>
      <c r="I30" s="44"/>
      <c r="J30" s="40"/>
      <c r="K30" s="40"/>
      <c r="L30" s="40"/>
      <c r="M30" s="40"/>
      <c r="N30" s="32"/>
    </row>
    <row r="31" spans="1:14" x14ac:dyDescent="0.2">
      <c r="A31" s="4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">
      <c r="A32" s="60" t="s">
        <v>22</v>
      </c>
      <c r="B32" s="61"/>
      <c r="C32" s="52" t="s">
        <v>5</v>
      </c>
      <c r="D32" s="52" t="s">
        <v>6</v>
      </c>
      <c r="E32" s="52" t="s">
        <v>4</v>
      </c>
      <c r="F32" s="62" t="s">
        <v>2</v>
      </c>
      <c r="G32" s="62"/>
      <c r="H32" s="62"/>
      <c r="I32" s="62"/>
      <c r="J32" s="62"/>
      <c r="K32" s="62"/>
      <c r="L32" s="62"/>
      <c r="M32" s="62"/>
      <c r="N32" s="32"/>
    </row>
    <row r="33" spans="1:14" x14ac:dyDescent="0.2">
      <c r="A33" s="36">
        <v>1</v>
      </c>
      <c r="B33" s="55" t="s">
        <v>37</v>
      </c>
      <c r="C33" s="28" t="str">
        <f>I38</f>
        <v>1</v>
      </c>
      <c r="D33" s="28" t="str">
        <f>I44</f>
        <v>1</v>
      </c>
      <c r="E33" s="28">
        <f>C33+D33</f>
        <v>2</v>
      </c>
      <c r="F33" s="51" t="s">
        <v>7</v>
      </c>
      <c r="G33" s="58"/>
      <c r="H33" s="58"/>
      <c r="I33" s="58"/>
      <c r="J33" s="58"/>
      <c r="K33" s="58"/>
      <c r="L33" s="58"/>
      <c r="M33" s="58"/>
      <c r="N33" s="32"/>
    </row>
    <row r="34" spans="1:14" x14ac:dyDescent="0.2">
      <c r="A34" s="36">
        <v>2</v>
      </c>
      <c r="B34" s="55" t="s">
        <v>30</v>
      </c>
      <c r="C34" s="28" t="str">
        <f>I41</f>
        <v>1</v>
      </c>
      <c r="D34" s="28" t="str">
        <f>I45</f>
        <v>1</v>
      </c>
      <c r="E34" s="28">
        <f t="shared" ref="E34" si="2">C34+D34</f>
        <v>2</v>
      </c>
      <c r="F34" s="51" t="s">
        <v>8</v>
      </c>
      <c r="G34" s="58"/>
      <c r="H34" s="59"/>
      <c r="I34" s="59"/>
      <c r="J34" s="59"/>
      <c r="K34" s="59"/>
      <c r="L34" s="59"/>
      <c r="M34" s="59"/>
      <c r="N34" s="32"/>
    </row>
    <row r="35" spans="1:14" x14ac:dyDescent="0.2">
      <c r="A35" s="36">
        <v>3</v>
      </c>
      <c r="B35" s="55" t="s">
        <v>31</v>
      </c>
      <c r="C35" s="28" t="str">
        <f>I39</f>
        <v>1</v>
      </c>
      <c r="D35" s="28" t="str">
        <f>I42</f>
        <v>1</v>
      </c>
      <c r="E35" s="28">
        <f>C35+D35</f>
        <v>2</v>
      </c>
      <c r="F35" s="51" t="s">
        <v>9</v>
      </c>
      <c r="G35" s="58"/>
      <c r="H35" s="58"/>
      <c r="I35" s="58"/>
      <c r="J35" s="58"/>
      <c r="K35" s="58"/>
      <c r="L35" s="58"/>
      <c r="M35" s="58"/>
      <c r="N35" s="32"/>
    </row>
    <row r="36" spans="1:14" ht="7.5" customHeight="1" x14ac:dyDescent="0.2">
      <c r="A36" s="28"/>
      <c r="B36" s="38"/>
      <c r="C36" s="39"/>
      <c r="D36" s="39"/>
      <c r="E36" s="39"/>
      <c r="F36" s="39"/>
      <c r="G36" s="39"/>
      <c r="J36" s="40"/>
      <c r="K36" s="40"/>
      <c r="L36" s="40"/>
      <c r="M36" s="40"/>
      <c r="N36" s="32"/>
    </row>
    <row r="37" spans="1:14" x14ac:dyDescent="0.2">
      <c r="A37" s="56" t="s">
        <v>11</v>
      </c>
      <c r="B37" s="57"/>
      <c r="C37" s="41">
        <v>1</v>
      </c>
      <c r="D37" s="42">
        <v>2</v>
      </c>
      <c r="E37" s="42">
        <v>3</v>
      </c>
      <c r="F37" s="42">
        <v>4</v>
      </c>
      <c r="G37" s="42">
        <v>5</v>
      </c>
      <c r="H37" s="43" t="s">
        <v>3</v>
      </c>
      <c r="I37" s="43" t="s">
        <v>4</v>
      </c>
      <c r="J37" s="40"/>
      <c r="K37" s="40"/>
      <c r="L37" s="40"/>
      <c r="M37" s="40"/>
      <c r="N37" s="32"/>
    </row>
    <row r="38" spans="1:14" ht="15" x14ac:dyDescent="0.25">
      <c r="A38" s="26">
        <v>1</v>
      </c>
      <c r="B38" s="27" t="str">
        <f>B33</f>
        <v>CLAUDIO MASSAD - NOVA ERA</v>
      </c>
      <c r="C38" s="44"/>
      <c r="D38" s="44"/>
      <c r="E38" s="44"/>
      <c r="F38" s="44"/>
      <c r="G38" s="44"/>
      <c r="H38" s="45"/>
      <c r="I38" s="44" t="str">
        <f>IF(H38=2,"2","1")</f>
        <v>1</v>
      </c>
      <c r="J38" s="40"/>
      <c r="K38" s="40"/>
      <c r="L38" s="40"/>
      <c r="M38" s="40"/>
      <c r="N38" s="32"/>
    </row>
    <row r="39" spans="1:14" ht="15" x14ac:dyDescent="0.25">
      <c r="A39" s="26">
        <v>3</v>
      </c>
      <c r="B39" s="27" t="str">
        <f>B35</f>
        <v>FERNANDO OLIVEIRA - ITUANO F.C.</v>
      </c>
      <c r="C39" s="44"/>
      <c r="D39" s="44"/>
      <c r="E39" s="44"/>
      <c r="F39" s="44"/>
      <c r="G39" s="44"/>
      <c r="H39" s="45"/>
      <c r="I39" s="44" t="str">
        <f>IF(H39=2,"2","1")</f>
        <v>1</v>
      </c>
      <c r="J39" s="40"/>
      <c r="K39" s="40"/>
      <c r="L39" s="40"/>
      <c r="M39" s="40"/>
      <c r="N39" s="32"/>
    </row>
    <row r="40" spans="1:14" x14ac:dyDescent="0.2">
      <c r="A40" s="56" t="s">
        <v>12</v>
      </c>
      <c r="B40" s="57"/>
      <c r="C40" s="41">
        <v>1</v>
      </c>
      <c r="D40" s="42">
        <v>2</v>
      </c>
      <c r="E40" s="42">
        <v>3</v>
      </c>
      <c r="F40" s="42">
        <v>4</v>
      </c>
      <c r="G40" s="42">
        <v>5</v>
      </c>
      <c r="H40" s="43" t="s">
        <v>3</v>
      </c>
      <c r="I40" s="43" t="s">
        <v>4</v>
      </c>
      <c r="J40" s="40"/>
      <c r="K40" s="40"/>
      <c r="L40" s="40"/>
      <c r="M40" s="40"/>
      <c r="N40" s="32"/>
    </row>
    <row r="41" spans="1:14" ht="15" x14ac:dyDescent="0.25">
      <c r="A41" s="28">
        <v>2</v>
      </c>
      <c r="B41" s="29" t="str">
        <f>B34</f>
        <v>JEAN BASÍLIO - INDAIATUBA</v>
      </c>
      <c r="C41" s="44"/>
      <c r="D41" s="44"/>
      <c r="E41" s="44"/>
      <c r="F41" s="44"/>
      <c r="G41" s="44"/>
      <c r="H41" s="45"/>
      <c r="I41" s="44" t="str">
        <f>IF(H41=2,"2","1")</f>
        <v>1</v>
      </c>
      <c r="J41" s="40"/>
      <c r="K41" s="40"/>
      <c r="L41" s="40"/>
      <c r="M41" s="40"/>
      <c r="N41" s="32"/>
    </row>
    <row r="42" spans="1:14" ht="15" x14ac:dyDescent="0.25">
      <c r="A42" s="28">
        <v>3</v>
      </c>
      <c r="B42" s="29" t="str">
        <f>B35</f>
        <v>FERNANDO OLIVEIRA - ITUANO F.C.</v>
      </c>
      <c r="C42" s="44"/>
      <c r="D42" s="44"/>
      <c r="E42" s="44"/>
      <c r="F42" s="44"/>
      <c r="G42" s="44"/>
      <c r="H42" s="45"/>
      <c r="I42" s="44" t="str">
        <f>IF(H42=2,"2","1")</f>
        <v>1</v>
      </c>
      <c r="J42" s="40"/>
      <c r="K42" s="40"/>
      <c r="L42" s="40"/>
      <c r="M42" s="40"/>
      <c r="N42" s="32"/>
    </row>
    <row r="43" spans="1:14" x14ac:dyDescent="0.2">
      <c r="A43" s="56" t="s">
        <v>13</v>
      </c>
      <c r="B43" s="57"/>
      <c r="C43" s="41">
        <v>1</v>
      </c>
      <c r="D43" s="42">
        <v>2</v>
      </c>
      <c r="E43" s="42">
        <v>3</v>
      </c>
      <c r="F43" s="42">
        <v>4</v>
      </c>
      <c r="G43" s="42">
        <v>5</v>
      </c>
      <c r="H43" s="43"/>
      <c r="I43" s="43" t="s">
        <v>4</v>
      </c>
      <c r="J43" s="40"/>
      <c r="K43" s="40"/>
      <c r="L43" s="40"/>
      <c r="M43" s="40"/>
      <c r="N43" s="32"/>
    </row>
    <row r="44" spans="1:14" ht="15" x14ac:dyDescent="0.25">
      <c r="A44" s="28">
        <v>1</v>
      </c>
      <c r="B44" s="29" t="str">
        <f>B33</f>
        <v>CLAUDIO MASSAD - NOVA ERA</v>
      </c>
      <c r="C44" s="44"/>
      <c r="D44" s="44"/>
      <c r="E44" s="44"/>
      <c r="F44" s="44"/>
      <c r="G44" s="44"/>
      <c r="H44" s="45"/>
      <c r="I44" s="44" t="str">
        <f>IF(H44=2,"2","1")</f>
        <v>1</v>
      </c>
      <c r="J44" s="40"/>
      <c r="K44" s="40"/>
      <c r="L44" s="40"/>
      <c r="M44" s="40"/>
      <c r="N44" s="32"/>
    </row>
    <row r="45" spans="1:14" ht="15" x14ac:dyDescent="0.25">
      <c r="A45" s="28">
        <v>2</v>
      </c>
      <c r="B45" s="29" t="str">
        <f>B34</f>
        <v>JEAN BASÍLIO - INDAIATUBA</v>
      </c>
      <c r="C45" s="44"/>
      <c r="D45" s="44"/>
      <c r="E45" s="44"/>
      <c r="F45" s="44"/>
      <c r="G45" s="44"/>
      <c r="H45" s="45"/>
      <c r="I45" s="44" t="str">
        <f>IF(H45=2,"2","1")</f>
        <v>1</v>
      </c>
      <c r="J45" s="40"/>
      <c r="K45" s="40"/>
      <c r="L45" s="40"/>
      <c r="M45" s="40"/>
      <c r="N45" s="32"/>
    </row>
    <row r="46" spans="1:14" x14ac:dyDescent="0.2">
      <c r="A46" s="46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">
      <c r="A47" s="60" t="s">
        <v>24</v>
      </c>
      <c r="B47" s="61"/>
      <c r="C47" s="52" t="s">
        <v>5</v>
      </c>
      <c r="D47" s="52" t="s">
        <v>6</v>
      </c>
      <c r="E47" s="52" t="s">
        <v>4</v>
      </c>
      <c r="F47" s="62" t="s">
        <v>2</v>
      </c>
      <c r="G47" s="62"/>
      <c r="H47" s="62"/>
      <c r="I47" s="62"/>
      <c r="J47" s="62"/>
      <c r="K47" s="62"/>
      <c r="L47" s="62"/>
      <c r="M47" s="62"/>
      <c r="N47" s="32"/>
    </row>
    <row r="48" spans="1:14" x14ac:dyDescent="0.2">
      <c r="A48" s="36">
        <v>1</v>
      </c>
      <c r="B48" s="55" t="s">
        <v>29</v>
      </c>
      <c r="C48" s="28">
        <f>I53</f>
        <v>0</v>
      </c>
      <c r="D48" s="28">
        <f>I59</f>
        <v>0</v>
      </c>
      <c r="E48" s="28">
        <f>C48+D48</f>
        <v>0</v>
      </c>
      <c r="F48" s="51" t="s">
        <v>7</v>
      </c>
      <c r="G48" s="58"/>
      <c r="H48" s="58"/>
      <c r="I48" s="58"/>
      <c r="J48" s="58"/>
      <c r="K48" s="58"/>
      <c r="L48" s="58"/>
      <c r="M48" s="58"/>
      <c r="N48" s="32"/>
    </row>
    <row r="49" spans="1:14" x14ac:dyDescent="0.2">
      <c r="A49" s="36">
        <v>2</v>
      </c>
      <c r="B49" s="55" t="s">
        <v>33</v>
      </c>
      <c r="C49" s="28">
        <f>I56</f>
        <v>0</v>
      </c>
      <c r="D49" s="28">
        <f>I60</f>
        <v>0</v>
      </c>
      <c r="E49" s="28">
        <f t="shared" ref="E49" si="3">C49+D49</f>
        <v>0</v>
      </c>
      <c r="F49" s="51" t="s">
        <v>8</v>
      </c>
      <c r="G49" s="58"/>
      <c r="H49" s="59"/>
      <c r="I49" s="59"/>
      <c r="J49" s="59"/>
      <c r="K49" s="59"/>
      <c r="L49" s="59"/>
      <c r="M49" s="59"/>
      <c r="N49" s="32"/>
    </row>
    <row r="50" spans="1:14" x14ac:dyDescent="0.2">
      <c r="A50" s="36">
        <v>3</v>
      </c>
      <c r="B50" s="55" t="s">
        <v>36</v>
      </c>
      <c r="C50" s="28">
        <f>I54</f>
        <v>0</v>
      </c>
      <c r="D50" s="28">
        <f>I57</f>
        <v>0</v>
      </c>
      <c r="E50" s="28">
        <f>C50+D50</f>
        <v>0</v>
      </c>
      <c r="F50" s="51" t="s">
        <v>9</v>
      </c>
      <c r="G50" s="58"/>
      <c r="H50" s="58"/>
      <c r="I50" s="58"/>
      <c r="J50" s="58"/>
      <c r="K50" s="58"/>
      <c r="L50" s="58"/>
      <c r="M50" s="58"/>
      <c r="N50" s="32"/>
    </row>
    <row r="51" spans="1:14" x14ac:dyDescent="0.2">
      <c r="A51" s="28"/>
      <c r="B51" s="38"/>
      <c r="C51" s="39"/>
      <c r="D51" s="39"/>
      <c r="E51" s="39"/>
      <c r="F51" s="39"/>
      <c r="G51" s="39"/>
      <c r="J51" s="40"/>
      <c r="K51" s="40"/>
      <c r="L51" s="40"/>
      <c r="M51" s="40"/>
      <c r="N51" s="32"/>
    </row>
    <row r="52" spans="1:14" x14ac:dyDescent="0.2">
      <c r="A52" s="56" t="s">
        <v>11</v>
      </c>
      <c r="B52" s="57"/>
      <c r="C52" s="41">
        <v>1</v>
      </c>
      <c r="D52" s="42">
        <v>2</v>
      </c>
      <c r="E52" s="42">
        <v>3</v>
      </c>
      <c r="F52" s="42">
        <v>4</v>
      </c>
      <c r="G52" s="42">
        <v>5</v>
      </c>
      <c r="H52" s="43" t="s">
        <v>3</v>
      </c>
      <c r="I52" s="43" t="s">
        <v>4</v>
      </c>
      <c r="J52" s="40"/>
      <c r="K52" s="40"/>
      <c r="L52" s="40"/>
      <c r="M52" s="40"/>
      <c r="N52" s="32"/>
    </row>
    <row r="53" spans="1:14" ht="15" x14ac:dyDescent="0.25">
      <c r="A53" s="26">
        <v>1</v>
      </c>
      <c r="B53" s="27" t="str">
        <f>B48</f>
        <v>RICARDO NARUSAWA - INDAIATUBA</v>
      </c>
      <c r="C53" s="44"/>
      <c r="D53" s="44"/>
      <c r="E53" s="44"/>
      <c r="F53" s="44"/>
      <c r="G53" s="44"/>
      <c r="H53" s="45"/>
      <c r="I53" s="44"/>
      <c r="J53" s="40"/>
      <c r="K53" s="40"/>
      <c r="L53" s="40"/>
      <c r="M53" s="40"/>
      <c r="N53" s="32"/>
    </row>
    <row r="54" spans="1:14" ht="15" x14ac:dyDescent="0.25">
      <c r="A54" s="26">
        <v>3</v>
      </c>
      <c r="B54" s="27" t="str">
        <f>B50</f>
        <v>PAULO HENRIQUE FONSECA - NOVA ERA</v>
      </c>
      <c r="C54" s="44"/>
      <c r="D54" s="44"/>
      <c r="E54" s="44"/>
      <c r="F54" s="44"/>
      <c r="G54" s="44"/>
      <c r="H54" s="45"/>
      <c r="I54" s="44"/>
      <c r="J54" s="40"/>
      <c r="K54" s="40"/>
      <c r="L54" s="40"/>
      <c r="M54" s="40"/>
      <c r="N54" s="32"/>
    </row>
    <row r="55" spans="1:14" x14ac:dyDescent="0.2">
      <c r="A55" s="56" t="s">
        <v>12</v>
      </c>
      <c r="B55" s="57"/>
      <c r="C55" s="41"/>
      <c r="D55" s="42"/>
      <c r="E55" s="42"/>
      <c r="F55" s="42"/>
      <c r="G55" s="42"/>
      <c r="H55" s="43"/>
      <c r="I55" s="43"/>
      <c r="J55" s="40"/>
      <c r="K55" s="40"/>
      <c r="L55" s="40"/>
      <c r="M55" s="40"/>
      <c r="N55" s="32"/>
    </row>
    <row r="56" spans="1:14" ht="15" x14ac:dyDescent="0.25">
      <c r="A56" s="28">
        <v>2</v>
      </c>
      <c r="B56" s="29" t="str">
        <f>B49</f>
        <v>BRUNO MUNE - APMD</v>
      </c>
      <c r="C56" s="44"/>
      <c r="D56" s="44"/>
      <c r="E56" s="44"/>
      <c r="F56" s="44"/>
      <c r="G56" s="44"/>
      <c r="H56" s="45"/>
      <c r="I56" s="44"/>
      <c r="J56" s="40"/>
      <c r="K56" s="40"/>
      <c r="L56" s="40"/>
      <c r="M56" s="40"/>
      <c r="N56" s="32"/>
    </row>
    <row r="57" spans="1:14" ht="15" x14ac:dyDescent="0.25">
      <c r="A57" s="28">
        <v>3</v>
      </c>
      <c r="B57" s="29" t="str">
        <f>B50</f>
        <v>PAULO HENRIQUE FONSECA - NOVA ERA</v>
      </c>
      <c r="C57" s="44"/>
      <c r="D57" s="44"/>
      <c r="E57" s="44"/>
      <c r="F57" s="44"/>
      <c r="G57" s="44"/>
      <c r="H57" s="45"/>
      <c r="I57" s="44"/>
      <c r="J57" s="40"/>
      <c r="K57" s="40"/>
      <c r="L57" s="40"/>
      <c r="M57" s="40"/>
      <c r="N57" s="32"/>
    </row>
    <row r="58" spans="1:14" x14ac:dyDescent="0.2">
      <c r="A58" s="56" t="s">
        <v>13</v>
      </c>
      <c r="B58" s="57"/>
      <c r="C58" s="41"/>
      <c r="D58" s="42"/>
      <c r="E58" s="42"/>
      <c r="F58" s="42"/>
      <c r="G58" s="42"/>
      <c r="H58" s="43"/>
      <c r="I58" s="43"/>
      <c r="J58" s="40"/>
      <c r="K58" s="40"/>
      <c r="L58" s="40"/>
      <c r="M58" s="40"/>
      <c r="N58" s="32"/>
    </row>
    <row r="59" spans="1:14" ht="15" x14ac:dyDescent="0.25">
      <c r="A59" s="28">
        <v>1</v>
      </c>
      <c r="B59" s="29" t="str">
        <f>B48</f>
        <v>RICARDO NARUSAWA - INDAIATUBA</v>
      </c>
      <c r="C59" s="44"/>
      <c r="D59" s="44"/>
      <c r="E59" s="44"/>
      <c r="F59" s="44"/>
      <c r="G59" s="44"/>
      <c r="H59" s="45"/>
      <c r="I59" s="44"/>
      <c r="J59" s="40"/>
      <c r="K59" s="40"/>
      <c r="L59" s="40"/>
      <c r="M59" s="40"/>
      <c r="N59" s="32"/>
    </row>
    <row r="60" spans="1:14" ht="15" x14ac:dyDescent="0.25">
      <c r="A60" s="28">
        <v>2</v>
      </c>
      <c r="B60" s="29" t="str">
        <f>B49</f>
        <v>BRUNO MUNE - APMD</v>
      </c>
      <c r="C60" s="44"/>
      <c r="D60" s="44"/>
      <c r="E60" s="44"/>
      <c r="F60" s="44"/>
      <c r="G60" s="44"/>
      <c r="H60" s="45"/>
      <c r="I60" s="44"/>
      <c r="J60" s="40"/>
      <c r="K60" s="40"/>
      <c r="L60" s="40"/>
      <c r="M60" s="40"/>
      <c r="N60" s="32"/>
    </row>
    <row r="61" spans="1:14" x14ac:dyDescent="0.2">
      <c r="A61" s="46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">
      <c r="A62" s="60" t="s">
        <v>25</v>
      </c>
      <c r="B62" s="61"/>
      <c r="C62" s="52" t="s">
        <v>5</v>
      </c>
      <c r="D62" s="52" t="s">
        <v>6</v>
      </c>
      <c r="E62" s="52" t="s">
        <v>4</v>
      </c>
      <c r="F62" s="62" t="s">
        <v>2</v>
      </c>
      <c r="G62" s="62"/>
      <c r="H62" s="62"/>
      <c r="I62" s="62"/>
      <c r="J62" s="62"/>
      <c r="K62" s="62"/>
      <c r="L62" s="62"/>
      <c r="M62" s="62"/>
      <c r="N62" s="32"/>
    </row>
    <row r="63" spans="1:14" x14ac:dyDescent="0.2">
      <c r="A63" s="36">
        <v>1</v>
      </c>
      <c r="B63" s="55" t="s">
        <v>26</v>
      </c>
      <c r="C63" s="28" t="str">
        <f>I68</f>
        <v>1</v>
      </c>
      <c r="D63" s="28" t="str">
        <f>I74</f>
        <v>1</v>
      </c>
      <c r="E63" s="28">
        <f>C63+D63</f>
        <v>2</v>
      </c>
      <c r="F63" s="51" t="s">
        <v>7</v>
      </c>
      <c r="G63" s="58"/>
      <c r="H63" s="58"/>
      <c r="I63" s="58"/>
      <c r="J63" s="58"/>
      <c r="K63" s="58"/>
      <c r="L63" s="58"/>
      <c r="M63" s="58"/>
      <c r="N63" s="32"/>
    </row>
    <row r="64" spans="1:14" x14ac:dyDescent="0.2">
      <c r="A64" s="36">
        <v>2</v>
      </c>
      <c r="B64" s="55" t="s">
        <v>27</v>
      </c>
      <c r="C64" s="28" t="str">
        <f>I71</f>
        <v>1</v>
      </c>
      <c r="D64" s="28" t="str">
        <f>I75</f>
        <v>1</v>
      </c>
      <c r="E64" s="28">
        <f t="shared" ref="E64" si="4">C64+D64</f>
        <v>2</v>
      </c>
      <c r="F64" s="51" t="s">
        <v>8</v>
      </c>
      <c r="G64" s="58"/>
      <c r="H64" s="59"/>
      <c r="I64" s="59"/>
      <c r="J64" s="59"/>
      <c r="K64" s="59"/>
      <c r="L64" s="59"/>
      <c r="M64" s="59"/>
      <c r="N64" s="32"/>
    </row>
    <row r="65" spans="1:14" x14ac:dyDescent="0.2">
      <c r="A65" s="36">
        <v>3</v>
      </c>
      <c r="B65" s="55" t="s">
        <v>28</v>
      </c>
      <c r="C65" s="28" t="str">
        <f>I69</f>
        <v>1</v>
      </c>
      <c r="D65" s="28" t="str">
        <f>I72</f>
        <v>1</v>
      </c>
      <c r="E65" s="28">
        <f>C65+D65</f>
        <v>2</v>
      </c>
      <c r="F65" s="51" t="s">
        <v>9</v>
      </c>
      <c r="G65" s="58"/>
      <c r="H65" s="58"/>
      <c r="I65" s="58"/>
      <c r="J65" s="58"/>
      <c r="K65" s="58"/>
      <c r="L65" s="58"/>
      <c r="M65" s="58"/>
      <c r="N65" s="32"/>
    </row>
    <row r="66" spans="1:14" x14ac:dyDescent="0.2">
      <c r="A66" s="28"/>
      <c r="B66" s="38"/>
      <c r="C66" s="39"/>
      <c r="D66" s="39"/>
      <c r="E66" s="39"/>
      <c r="F66" s="39"/>
      <c r="G66" s="39"/>
      <c r="J66" s="40"/>
      <c r="K66" s="40"/>
      <c r="L66" s="40"/>
      <c r="M66" s="40"/>
      <c r="N66" s="32"/>
    </row>
    <row r="67" spans="1:14" x14ac:dyDescent="0.2">
      <c r="A67" s="56" t="s">
        <v>11</v>
      </c>
      <c r="B67" s="57"/>
      <c r="C67" s="41">
        <v>1</v>
      </c>
      <c r="D67" s="42">
        <v>2</v>
      </c>
      <c r="E67" s="42">
        <v>3</v>
      </c>
      <c r="F67" s="42">
        <v>4</v>
      </c>
      <c r="G67" s="42">
        <v>5</v>
      </c>
      <c r="H67" s="43" t="s">
        <v>3</v>
      </c>
      <c r="I67" s="43" t="s">
        <v>4</v>
      </c>
      <c r="J67" s="40"/>
      <c r="K67" s="40"/>
      <c r="L67" s="40"/>
      <c r="M67" s="40"/>
      <c r="N67" s="32"/>
    </row>
    <row r="68" spans="1:14" ht="15" x14ac:dyDescent="0.25">
      <c r="A68" s="26">
        <v>1</v>
      </c>
      <c r="B68" s="27" t="str">
        <f>B63</f>
        <v>MATHEUS FREITAS - SALDANHA ADC ESTRELA</v>
      </c>
      <c r="C68" s="44"/>
      <c r="D68" s="44"/>
      <c r="E68" s="44"/>
      <c r="F68" s="44"/>
      <c r="G68" s="44"/>
      <c r="H68" s="45"/>
      <c r="I68" s="44" t="str">
        <f>IF(H68=2,"2","1")</f>
        <v>1</v>
      </c>
      <c r="J68" s="40"/>
      <c r="K68" s="40"/>
      <c r="L68" s="40"/>
      <c r="M68" s="40"/>
      <c r="N68" s="32"/>
    </row>
    <row r="69" spans="1:14" ht="15" x14ac:dyDescent="0.25">
      <c r="A69" s="26">
        <v>3</v>
      </c>
      <c r="B69" s="27" t="str">
        <f>B65</f>
        <v>ALINE FERREIRA - AACD</v>
      </c>
      <c r="C69" s="44"/>
      <c r="D69" s="44"/>
      <c r="E69" s="44"/>
      <c r="F69" s="44"/>
      <c r="G69" s="44"/>
      <c r="H69" s="45"/>
      <c r="I69" s="44" t="str">
        <f>IF(H69=2,"2","1")</f>
        <v>1</v>
      </c>
      <c r="J69" s="40"/>
      <c r="K69" s="40"/>
      <c r="L69" s="40"/>
      <c r="M69" s="40"/>
      <c r="N69" s="32"/>
    </row>
    <row r="70" spans="1:14" x14ac:dyDescent="0.2">
      <c r="A70" s="56" t="s">
        <v>12</v>
      </c>
      <c r="B70" s="57"/>
      <c r="C70" s="41">
        <v>1</v>
      </c>
      <c r="D70" s="42">
        <v>2</v>
      </c>
      <c r="E70" s="42">
        <v>3</v>
      </c>
      <c r="F70" s="42">
        <v>4</v>
      </c>
      <c r="G70" s="42">
        <v>5</v>
      </c>
      <c r="H70" s="43" t="s">
        <v>3</v>
      </c>
      <c r="I70" s="43" t="s">
        <v>4</v>
      </c>
      <c r="J70" s="40"/>
      <c r="K70" s="40"/>
      <c r="L70" s="40"/>
      <c r="M70" s="40"/>
      <c r="N70" s="32"/>
    </row>
    <row r="71" spans="1:14" ht="15" x14ac:dyDescent="0.25">
      <c r="A71" s="28">
        <v>2</v>
      </c>
      <c r="B71" s="29" t="str">
        <f>B64</f>
        <v>BRIGIDA APARECIDA DOS REIS - FRAN TT</v>
      </c>
      <c r="C71" s="44"/>
      <c r="D71" s="44"/>
      <c r="E71" s="44"/>
      <c r="F71" s="44"/>
      <c r="G71" s="44"/>
      <c r="H71" s="45"/>
      <c r="I71" s="44" t="str">
        <f>IF(H71=2,"2","1")</f>
        <v>1</v>
      </c>
      <c r="J71" s="40"/>
      <c r="K71" s="40"/>
      <c r="L71" s="40"/>
      <c r="M71" s="40"/>
      <c r="N71" s="32"/>
    </row>
    <row r="72" spans="1:14" ht="15" x14ac:dyDescent="0.25">
      <c r="A72" s="28">
        <v>3</v>
      </c>
      <c r="B72" s="29" t="str">
        <f>B65</f>
        <v>ALINE FERREIRA - AACD</v>
      </c>
      <c r="C72" s="44"/>
      <c r="D72" s="44"/>
      <c r="E72" s="44"/>
      <c r="F72" s="44"/>
      <c r="G72" s="44"/>
      <c r="H72" s="45"/>
      <c r="I72" s="44" t="str">
        <f>IF(H72=2,"2","1")</f>
        <v>1</v>
      </c>
      <c r="J72" s="40"/>
      <c r="K72" s="40"/>
      <c r="L72" s="40"/>
      <c r="M72" s="40"/>
      <c r="N72" s="32"/>
    </row>
    <row r="73" spans="1:14" x14ac:dyDescent="0.2">
      <c r="A73" s="56" t="s">
        <v>13</v>
      </c>
      <c r="B73" s="57"/>
      <c r="C73" s="41">
        <v>1</v>
      </c>
      <c r="D73" s="42">
        <v>2</v>
      </c>
      <c r="E73" s="42">
        <v>3</v>
      </c>
      <c r="F73" s="42">
        <v>4</v>
      </c>
      <c r="G73" s="42">
        <v>5</v>
      </c>
      <c r="H73" s="43"/>
      <c r="I73" s="43" t="s">
        <v>4</v>
      </c>
      <c r="J73" s="40"/>
      <c r="K73" s="40"/>
      <c r="L73" s="40"/>
      <c r="M73" s="40"/>
      <c r="N73" s="32"/>
    </row>
    <row r="74" spans="1:14" ht="15" x14ac:dyDescent="0.25">
      <c r="A74" s="28">
        <v>1</v>
      </c>
      <c r="B74" s="29" t="str">
        <f>B63</f>
        <v>MATHEUS FREITAS - SALDANHA ADC ESTRELA</v>
      </c>
      <c r="C74" s="44"/>
      <c r="D74" s="44"/>
      <c r="E74" s="44"/>
      <c r="F74" s="44"/>
      <c r="G74" s="44"/>
      <c r="H74" s="45"/>
      <c r="I74" s="44" t="str">
        <f>IF(H74=2,"2","1")</f>
        <v>1</v>
      </c>
      <c r="J74" s="40"/>
      <c r="K74" s="40"/>
      <c r="L74" s="40"/>
      <c r="M74" s="40"/>
      <c r="N74" s="32"/>
    </row>
    <row r="75" spans="1:14" ht="15" x14ac:dyDescent="0.25">
      <c r="A75" s="28">
        <v>2</v>
      </c>
      <c r="B75" s="29" t="str">
        <f>B64</f>
        <v>BRIGIDA APARECIDA DOS REIS - FRAN TT</v>
      </c>
      <c r="C75" s="44"/>
      <c r="D75" s="44"/>
      <c r="E75" s="44"/>
      <c r="F75" s="44"/>
      <c r="G75" s="44"/>
      <c r="H75" s="45"/>
      <c r="I75" s="44" t="str">
        <f>IF(H75=2,"2","1")</f>
        <v>1</v>
      </c>
      <c r="J75" s="40"/>
      <c r="K75" s="40"/>
      <c r="L75" s="40"/>
      <c r="M75" s="40"/>
      <c r="N75" s="32"/>
    </row>
    <row r="76" spans="1:14" x14ac:dyDescent="0.2">
      <c r="A76" s="46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</sheetData>
  <sheetProtection formatCells="0"/>
  <mergeCells count="40">
    <mergeCell ref="A73:B73"/>
    <mergeCell ref="G63:M63"/>
    <mergeCell ref="G64:M64"/>
    <mergeCell ref="G65:M65"/>
    <mergeCell ref="A67:B67"/>
    <mergeCell ref="A70:B70"/>
    <mergeCell ref="A52:B52"/>
    <mergeCell ref="A55:B55"/>
    <mergeCell ref="A58:B58"/>
    <mergeCell ref="A62:B62"/>
    <mergeCell ref="F62:M62"/>
    <mergeCell ref="A47:B47"/>
    <mergeCell ref="F47:M47"/>
    <mergeCell ref="G48:M48"/>
    <mergeCell ref="G49:M49"/>
    <mergeCell ref="G50:M50"/>
    <mergeCell ref="G35:M35"/>
    <mergeCell ref="A37:B37"/>
    <mergeCell ref="A40:B40"/>
    <mergeCell ref="A28:B28"/>
    <mergeCell ref="A32:B32"/>
    <mergeCell ref="F32:M32"/>
    <mergeCell ref="G33:M33"/>
    <mergeCell ref="G34:M34"/>
    <mergeCell ref="A43:B43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  <mergeCell ref="G20:M20"/>
    <mergeCell ref="A22:B22"/>
    <mergeCell ref="A25:B25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>
      <selection activeCell="J55" sqref="J55"/>
    </sheetView>
  </sheetViews>
  <sheetFormatPr defaultRowHeight="12.75" x14ac:dyDescent="0.2"/>
  <cols>
    <col min="1" max="1" width="2.7109375" style="10" customWidth="1"/>
    <col min="2" max="2" width="41.85546875" bestFit="1" customWidth="1"/>
    <col min="3" max="8" width="7.28515625" customWidth="1"/>
    <col min="9" max="9" width="24.140625" style="3" customWidth="1"/>
    <col min="10" max="11" width="9.140625" style="3"/>
  </cols>
  <sheetData>
    <row r="2" spans="1:9" s="3" customFormat="1" x14ac:dyDescent="0.2">
      <c r="A2" s="10"/>
      <c r="B2" s="63" t="s">
        <v>19</v>
      </c>
      <c r="C2" s="63"/>
      <c r="D2" s="63"/>
      <c r="E2" s="63"/>
      <c r="F2" s="63"/>
      <c r="G2" s="63"/>
      <c r="H2" s="63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20</v>
      </c>
    </row>
    <row r="4" spans="1:9" s="3" customFormat="1" ht="15" x14ac:dyDescent="0.25">
      <c r="A4" s="10"/>
      <c r="B4" s="2" t="str">
        <f>'GRUPOS - OPEN ANDANTE'!B3</f>
        <v>GUILHERME DOS SANTOS - ITAPETININGA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>
        <f>'GRUPOS - OPEN ANDANTE'!B5</f>
        <v>0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3" t="s">
        <v>19</v>
      </c>
      <c r="C6" s="63"/>
      <c r="D6" s="63"/>
      <c r="E6" s="63"/>
      <c r="F6" s="63"/>
      <c r="G6" s="63"/>
      <c r="H6" s="63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20</v>
      </c>
    </row>
    <row r="8" spans="1:9" s="3" customFormat="1" ht="15" x14ac:dyDescent="0.25">
      <c r="A8" s="10"/>
      <c r="B8" s="2" t="str">
        <f>'GRUPOS - OPEN ANDANTE'!B4</f>
        <v>LUIZ HENRIQUE MEDINA - APMD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>
        <f>'GRUPOS - OPEN ANDANTE'!B5</f>
        <v>0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3" t="s">
        <v>19</v>
      </c>
      <c r="C10" s="63"/>
      <c r="D10" s="63"/>
      <c r="E10" s="63"/>
      <c r="F10" s="63"/>
      <c r="G10" s="63"/>
      <c r="H10" s="63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20</v>
      </c>
    </row>
    <row r="12" spans="1:9" s="3" customFormat="1" ht="15" x14ac:dyDescent="0.25">
      <c r="A12" s="10"/>
      <c r="B12" s="2" t="str">
        <f>'GRUPOS - OPEN ANDANTE'!B3</f>
        <v>GUILHERME DOS SANTOS - ITAPETININGA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- OPEN ANDANTE'!B4</f>
        <v>LUIZ HENRIQUE MEDINA - APMD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3" t="s">
        <v>18</v>
      </c>
      <c r="C15" s="63"/>
      <c r="D15" s="63"/>
      <c r="E15" s="63"/>
      <c r="F15" s="63"/>
      <c r="G15" s="63"/>
      <c r="H15" s="63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20</v>
      </c>
    </row>
    <row r="17" spans="1:9" s="3" customFormat="1" ht="15" x14ac:dyDescent="0.25">
      <c r="A17" s="10"/>
      <c r="B17" s="2" t="str">
        <f>'GRUPOS - OPEN ANDANTE'!B23</f>
        <v>LUCAS GRILO - ITUTANO F.C.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>
        <f>'GRUPOS - OPEN ANDANTE'!B24</f>
        <v>0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3" t="s">
        <v>18</v>
      </c>
      <c r="C19" s="63"/>
      <c r="D19" s="63"/>
      <c r="E19" s="63"/>
      <c r="F19" s="63"/>
      <c r="G19" s="63"/>
      <c r="H19" s="63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20</v>
      </c>
    </row>
    <row r="21" spans="1:9" s="3" customFormat="1" ht="15" x14ac:dyDescent="0.25">
      <c r="A21" s="10"/>
      <c r="B21" s="2" t="str">
        <f>'GRUPOS - OPEN ANDANTE'!B26</f>
        <v>DEMÉTRIOS BARROS - AD MATOS LORENA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>
        <f>'GRUPOS - OPEN ANDANTE'!B27</f>
        <v>0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3" t="s">
        <v>18</v>
      </c>
      <c r="C23" s="63"/>
      <c r="D23" s="63"/>
      <c r="E23" s="63"/>
      <c r="F23" s="63"/>
      <c r="G23" s="63"/>
      <c r="H23" s="63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20</v>
      </c>
    </row>
    <row r="25" spans="1:9" s="3" customFormat="1" ht="15" x14ac:dyDescent="0.25">
      <c r="A25" s="10"/>
      <c r="B25" s="2" t="str">
        <f>'GRUPOS - OPEN ANDANTE'!B29</f>
        <v>LUCAS GRILO - ITUTANO F.C.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- OPEN ANDANTE'!B30</f>
        <v>DEMÉTRIOS BARROS - AD MATOS LORENA</v>
      </c>
      <c r="C26" s="5"/>
      <c r="D26" s="5"/>
      <c r="E26" s="5"/>
      <c r="F26" s="5"/>
      <c r="G26" s="5"/>
      <c r="H26" s="6"/>
      <c r="I26" s="6"/>
    </row>
    <row r="28" spans="1:9" s="3" customFormat="1" x14ac:dyDescent="0.2">
      <c r="A28" s="10"/>
      <c r="B28" s="63" t="s">
        <v>17</v>
      </c>
      <c r="C28" s="63"/>
      <c r="D28" s="63"/>
      <c r="E28" s="63"/>
      <c r="F28" s="63"/>
      <c r="G28" s="63"/>
      <c r="H28" s="63"/>
    </row>
    <row r="29" spans="1:9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20</v>
      </c>
    </row>
    <row r="30" spans="1:9" s="3" customFormat="1" ht="15" x14ac:dyDescent="0.25">
      <c r="A30" s="10"/>
      <c r="B30" s="2" t="str">
        <f>'GRUPOS - OPEN ANDANTE'!B38</f>
        <v>CLAUDIO MASSAD - NOVA ERA</v>
      </c>
      <c r="C30" s="5"/>
      <c r="D30" s="5"/>
      <c r="E30" s="5"/>
      <c r="F30" s="5"/>
      <c r="G30" s="5"/>
      <c r="H30" s="6"/>
      <c r="I30" s="6"/>
    </row>
    <row r="31" spans="1:9" s="3" customFormat="1" ht="15" x14ac:dyDescent="0.25">
      <c r="A31" s="10"/>
      <c r="B31" s="2" t="str">
        <f>'GRUPOS - OPEN ANDANTE'!B39</f>
        <v>FERNANDO OLIVEIRA - ITUANO F.C.</v>
      </c>
      <c r="C31" s="5"/>
      <c r="D31" s="5"/>
      <c r="E31" s="5"/>
      <c r="F31" s="5"/>
      <c r="G31" s="5"/>
      <c r="H31" s="6"/>
      <c r="I31" s="6"/>
    </row>
    <row r="32" spans="1:9" s="3" customFormat="1" x14ac:dyDescent="0.2">
      <c r="A32" s="10"/>
      <c r="B32" s="63" t="s">
        <v>17</v>
      </c>
      <c r="C32" s="63"/>
      <c r="D32" s="63"/>
      <c r="E32" s="63"/>
      <c r="F32" s="63"/>
      <c r="G32" s="63"/>
      <c r="H32" s="63"/>
    </row>
    <row r="33" spans="1:9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20</v>
      </c>
    </row>
    <row r="34" spans="1:9" s="3" customFormat="1" ht="15" x14ac:dyDescent="0.25">
      <c r="A34" s="10"/>
      <c r="B34" s="2" t="str">
        <f>'GRUPOS - OPEN ANDANTE'!B41</f>
        <v>JEAN BASÍLIO - INDAIATUBA</v>
      </c>
      <c r="C34" s="5"/>
      <c r="D34" s="5"/>
      <c r="E34" s="5"/>
      <c r="F34" s="5"/>
      <c r="G34" s="5"/>
      <c r="H34" s="6"/>
      <c r="I34" s="6"/>
    </row>
    <row r="35" spans="1:9" s="3" customFormat="1" ht="15" x14ac:dyDescent="0.25">
      <c r="A35" s="10"/>
      <c r="B35" s="2" t="str">
        <f>'GRUPOS - OPEN ANDANTE'!B42</f>
        <v>FERNANDO OLIVEIRA - ITUANO F.C.</v>
      </c>
      <c r="C35" s="5"/>
      <c r="D35" s="5"/>
      <c r="E35" s="5"/>
      <c r="F35" s="5"/>
      <c r="G35" s="5"/>
      <c r="H35" s="6"/>
      <c r="I35" s="6"/>
    </row>
    <row r="36" spans="1:9" s="3" customFormat="1" x14ac:dyDescent="0.2">
      <c r="A36" s="10"/>
      <c r="B36" s="63" t="s">
        <v>17</v>
      </c>
      <c r="C36" s="63"/>
      <c r="D36" s="63"/>
      <c r="E36" s="63"/>
      <c r="F36" s="63"/>
      <c r="G36" s="63"/>
      <c r="H36" s="63"/>
    </row>
    <row r="37" spans="1:9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20</v>
      </c>
    </row>
    <row r="38" spans="1:9" s="3" customFormat="1" ht="15" x14ac:dyDescent="0.25">
      <c r="A38" s="10"/>
      <c r="B38" s="2" t="str">
        <f>'GRUPOS - OPEN ANDANTE'!B44</f>
        <v>CLAUDIO MASSAD - NOVA ERA</v>
      </c>
      <c r="C38" s="5"/>
      <c r="D38" s="5"/>
      <c r="E38" s="5"/>
      <c r="F38" s="5"/>
      <c r="G38" s="5"/>
      <c r="H38" s="6"/>
      <c r="I38" s="6"/>
    </row>
    <row r="39" spans="1:9" s="3" customFormat="1" ht="15" x14ac:dyDescent="0.25">
      <c r="A39" s="10"/>
      <c r="B39" s="2" t="str">
        <f>'GRUPOS - OPEN ANDANTE'!B45</f>
        <v>JEAN BASÍLIO - INDAIATUBA</v>
      </c>
      <c r="C39" s="5"/>
      <c r="D39" s="5"/>
      <c r="E39" s="5"/>
      <c r="F39" s="5"/>
      <c r="G39" s="5"/>
      <c r="H39" s="6"/>
      <c r="I39" s="6"/>
    </row>
  </sheetData>
  <sheetProtection formatCells="0"/>
  <mergeCells count="9">
    <mergeCell ref="B32:H32"/>
    <mergeCell ref="B36:H36"/>
    <mergeCell ref="B2:H2"/>
    <mergeCell ref="B15:H15"/>
    <mergeCell ref="B28:H28"/>
    <mergeCell ref="B6:H6"/>
    <mergeCell ref="B10:H10"/>
    <mergeCell ref="B19:H19"/>
    <mergeCell ref="B23:H23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4">
        <v>1</v>
      </c>
      <c r="C4" s="48"/>
      <c r="D4" s="21"/>
      <c r="E4" s="49">
        <v>0</v>
      </c>
      <c r="G4" s="11"/>
      <c r="I4" s="11"/>
      <c r="J4" s="11"/>
      <c r="K4" s="11"/>
    </row>
    <row r="5" spans="1:11" ht="13.5" thickBot="1" x14ac:dyDescent="0.25">
      <c r="A5" s="3"/>
      <c r="B5" s="65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6"/>
      <c r="C6" s="48"/>
      <c r="D6" s="22"/>
      <c r="E6" s="50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4">
        <v>2</v>
      </c>
      <c r="C8" s="48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5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6"/>
      <c r="C10" s="48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4">
        <v>3</v>
      </c>
      <c r="C12" s="48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5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6"/>
      <c r="C14" s="48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4">
        <v>4</v>
      </c>
      <c r="C16" s="48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5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6"/>
      <c r="C18" s="48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4">
        <v>5</v>
      </c>
      <c r="C20" s="48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5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6"/>
      <c r="C22" s="48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4">
        <v>6</v>
      </c>
      <c r="C24" s="48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5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6"/>
      <c r="C26" s="48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4">
        <v>7</v>
      </c>
      <c r="C28" s="48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5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6"/>
      <c r="C30" s="48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4">
        <v>8</v>
      </c>
      <c r="C32" s="48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5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6"/>
      <c r="C34" s="48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14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3" t="s">
        <v>16</v>
      </c>
      <c r="C19" s="63"/>
      <c r="D19" s="63"/>
      <c r="E19" s="63"/>
      <c r="F19" s="63"/>
      <c r="G19" s="63"/>
      <c r="H19" s="63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3" t="s">
        <v>0</v>
      </c>
      <c r="C28" s="63"/>
      <c r="D28" s="63"/>
      <c r="E28" s="63"/>
      <c r="F28" s="63"/>
      <c r="G28" s="63"/>
      <c r="H28" s="63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 OPEN ANDANTE</vt:lpstr>
      <vt:lpstr>SÚMULA GRUPOS OPEN ANDANTE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2019-04-06T23:58:30Z</cp:lastPrinted>
  <dcterms:created xsi:type="dcterms:W3CDTF">2001-06-23T04:44:10Z</dcterms:created>
  <dcterms:modified xsi:type="dcterms:W3CDTF">2019-05-30T20:19:32Z</dcterms:modified>
</cp:coreProperties>
</file>