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GRUPOS\GRUPOS TERCEIRA ETAPA\"/>
    </mc:Choice>
  </mc:AlternateContent>
  <bookViews>
    <workbookView xWindow="0" yWindow="0" windowWidth="20460" windowHeight="7590" tabRatio="942"/>
  </bookViews>
  <sheets>
    <sheet name="GRUPOS - PRÉ-MIRIM FEM" sheetId="156" r:id="rId1"/>
    <sheet name="SÚMULA GRUPOS PRÉ-MIRIM FEM" sheetId="157" r:id="rId2"/>
    <sheet name="FASE FINAL " sheetId="154" r:id="rId3"/>
    <sheet name="SÚMULA OITAVAS FINAL " sheetId="155" r:id="rId4"/>
    <sheet name="SÚMULA FINAL " sheetId="158" r:id="rId5"/>
    <sheet name="Plan7" sheetId="7" state="hidden" r:id="rId6"/>
    <sheet name="Plan6" sheetId="6" state="hidden" r:id="rId7"/>
    <sheet name="Plan4" sheetId="5" state="hidden" r:id="rId8"/>
    <sheet name="Plan1" sheetId="1" state="hidden" r:id="rId9"/>
    <sheet name="Plan2" sheetId="2" state="hidden" r:id="rId10"/>
    <sheet name="Plan3" sheetId="3" state="hidden" r:id="rId11"/>
  </sheets>
  <calcPr calcId="162913"/>
</workbook>
</file>

<file path=xl/calcChain.xml><?xml version="1.0" encoding="utf-8"?>
<calcChain xmlns="http://schemas.openxmlformats.org/spreadsheetml/2006/main">
  <c r="I45" i="156" l="1"/>
  <c r="B45" i="156"/>
  <c r="I44" i="156"/>
  <c r="B44" i="156"/>
  <c r="I42" i="156"/>
  <c r="D35" i="156" s="1"/>
  <c r="B42" i="156"/>
  <c r="I41" i="156"/>
  <c r="C34" i="156" s="1"/>
  <c r="E34" i="156" s="1"/>
  <c r="B41" i="156"/>
  <c r="I39" i="156"/>
  <c r="B39" i="156"/>
  <c r="I38" i="156"/>
  <c r="C33" i="156" s="1"/>
  <c r="E33" i="156" s="1"/>
  <c r="B38" i="156"/>
  <c r="C35" i="156"/>
  <c r="E35" i="156" s="1"/>
  <c r="D34" i="156"/>
  <c r="D33" i="156"/>
  <c r="B25" i="157" l="1"/>
  <c r="B24" i="157"/>
  <c r="B21" i="157"/>
  <c r="B20" i="157"/>
  <c r="B17" i="157"/>
  <c r="B16" i="157"/>
  <c r="B12" i="157"/>
  <c r="B11" i="157"/>
  <c r="B8" i="157"/>
  <c r="B7" i="157"/>
  <c r="B4" i="157"/>
  <c r="B3" i="157"/>
  <c r="E5" i="154" l="1"/>
  <c r="E33" i="154"/>
  <c r="E29" i="154"/>
  <c r="E25" i="154"/>
  <c r="E21" i="154"/>
  <c r="E17" i="154"/>
  <c r="E13" i="154"/>
  <c r="E9" i="154"/>
  <c r="B33" i="155" l="1"/>
  <c r="B32" i="155"/>
  <c r="B29" i="155"/>
  <c r="B28" i="155"/>
  <c r="B25" i="155"/>
  <c r="B24" i="155"/>
  <c r="B21" i="155"/>
  <c r="B20" i="155"/>
  <c r="B17" i="155"/>
  <c r="B16" i="155"/>
  <c r="B13" i="155"/>
  <c r="B12" i="155"/>
  <c r="B9" i="155"/>
  <c r="B8" i="155"/>
  <c r="B5" i="155"/>
  <c r="B4" i="155"/>
  <c r="I30" i="156"/>
  <c r="D19" i="156" s="1"/>
  <c r="I29" i="156"/>
  <c r="D18" i="156" s="1"/>
  <c r="I27" i="156"/>
  <c r="D20" i="156" s="1"/>
  <c r="I26" i="156"/>
  <c r="C19" i="156" s="1"/>
  <c r="I24" i="156"/>
  <c r="C20" i="156" s="1"/>
  <c r="I23" i="156"/>
  <c r="C18" i="156" s="1"/>
  <c r="I15" i="156"/>
  <c r="D4" i="156" s="1"/>
  <c r="I14" i="156"/>
  <c r="D3" i="156" s="1"/>
  <c r="I12" i="156"/>
  <c r="D5" i="156" s="1"/>
  <c r="I11" i="156"/>
  <c r="C4" i="156" s="1"/>
  <c r="I9" i="156"/>
  <c r="C5" i="156" s="1"/>
  <c r="I8" i="156"/>
  <c r="C3" i="156" s="1"/>
  <c r="B26" i="158"/>
  <c r="B16" i="158"/>
  <c r="B13" i="158"/>
  <c r="B9" i="158"/>
  <c r="B5" i="158"/>
  <c r="B30" i="156"/>
  <c r="B29" i="156"/>
  <c r="B27" i="156"/>
  <c r="B26" i="156"/>
  <c r="B24" i="156"/>
  <c r="B23" i="156"/>
  <c r="B15" i="156"/>
  <c r="B14" i="156"/>
  <c r="B12" i="156"/>
  <c r="B11" i="156"/>
  <c r="B9" i="156"/>
  <c r="B8" i="156"/>
  <c r="B8" i="158" l="1"/>
  <c r="B22" i="158"/>
  <c r="B12" i="158"/>
  <c r="B25" i="158"/>
  <c r="B17" i="158"/>
  <c r="B31" i="158"/>
  <c r="E18" i="156"/>
  <c r="E19" i="156"/>
  <c r="E3" i="156"/>
  <c r="E20" i="156"/>
  <c r="E5" i="156"/>
  <c r="E4" i="156"/>
  <c r="B4" i="158" l="1"/>
  <c r="B21" i="158" l="1"/>
  <c r="B30" i="158" l="1"/>
</calcChain>
</file>

<file path=xl/sharedStrings.xml><?xml version="1.0" encoding="utf-8"?>
<sst xmlns="http://schemas.openxmlformats.org/spreadsheetml/2006/main" count="126" uniqueCount="33">
  <si>
    <t>FINAL</t>
  </si>
  <si>
    <t>OITAVAS</t>
  </si>
  <si>
    <t>CLASSIFICAÇÃO</t>
  </si>
  <si>
    <t>RESUL.</t>
  </si>
  <si>
    <t>PTS</t>
  </si>
  <si>
    <t>JG 1</t>
  </si>
  <si>
    <t>JG 2</t>
  </si>
  <si>
    <t>1º</t>
  </si>
  <si>
    <t>2º</t>
  </si>
  <si>
    <t>3º</t>
  </si>
  <si>
    <t>ATLETA</t>
  </si>
  <si>
    <t>JOGO 1</t>
  </si>
  <si>
    <t>JOGO 2</t>
  </si>
  <si>
    <t>JOGO 3</t>
  </si>
  <si>
    <t>QUARTAS</t>
  </si>
  <si>
    <t>SEMI</t>
  </si>
  <si>
    <t>SEMI FINAL</t>
  </si>
  <si>
    <t>CAMILA SANTOS - TAUBATÉ</t>
  </si>
  <si>
    <t>GRUPO 1 - PRÉ-MIRIM FEM</t>
  </si>
  <si>
    <t>ASS.</t>
  </si>
  <si>
    <t>PRÉ-MIRIM FEM - GRUPO 1</t>
  </si>
  <si>
    <t>PRÉ-MIRIM FEM - GRUPO 2</t>
  </si>
  <si>
    <t>ISADORA SILVA - ACDM MARÍLIA</t>
  </si>
  <si>
    <t>GRUPO 2 - PRÉ-MIRIM FEM</t>
  </si>
  <si>
    <t>Gabriela Pincerato</t>
  </si>
  <si>
    <t>Bye</t>
  </si>
  <si>
    <t>Camila Santos</t>
  </si>
  <si>
    <t>Rafaela Chung</t>
  </si>
  <si>
    <t>PRÉ-MIRIM FEM - GRUPO 3</t>
  </si>
  <si>
    <t>GABRIELLE PINCERATO - ITAIM KEIKO</t>
  </si>
  <si>
    <t>RAFAELA CHUNG - ACDM MARÍLIA</t>
  </si>
  <si>
    <t>RAIKA SILVA - ACDM MARÍLIA</t>
  </si>
  <si>
    <t>THAÍS ATHAIDE - ACDM MARÍLIA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</si>
</sst>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0" xfId="0" applyFill="1"/>
    <xf numFmtId="0" fontId="3" fillId="3" borderId="0" xfId="0" applyFont="1" applyFill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5" borderId="1" xfId="0" applyFont="1" applyFill="1" applyBorder="1"/>
    <xf numFmtId="0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/>
    <xf numFmtId="0" fontId="3" fillId="3" borderId="0" xfId="0" applyFont="1" applyFill="1" applyBorder="1"/>
    <xf numFmtId="0" fontId="0" fillId="8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8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0" fontId="0" fillId="7" borderId="0" xfId="0" applyFill="1" applyProtection="1"/>
    <xf numFmtId="0" fontId="0" fillId="0" borderId="0" xfId="0" applyProtection="1"/>
    <xf numFmtId="0" fontId="4" fillId="3" borderId="1" xfId="0" applyFont="1" applyFill="1" applyBorder="1" applyAlignment="1" applyProtection="1">
      <alignment horizontal="center"/>
    </xf>
    <xf numFmtId="0" fontId="3" fillId="3" borderId="3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0" fillId="3" borderId="0" xfId="0" applyFill="1" applyProtection="1"/>
    <xf numFmtId="0" fontId="0" fillId="6" borderId="1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3" borderId="7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3" fillId="6" borderId="3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1591235</xdr:colOff>
      <xdr:row>4</xdr:row>
      <xdr:rowOff>78441</xdr:rowOff>
    </xdr:from>
    <xdr:to>
      <xdr:col>6</xdr:col>
      <xdr:colOff>22412</xdr:colOff>
      <xdr:row>8</xdr:row>
      <xdr:rowOff>89647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C56FD601-37A2-47C0-B1CD-3D32E6BA75C0}"/>
            </a:ext>
          </a:extLst>
        </xdr:cNvPr>
        <xdr:cNvGrpSpPr/>
      </xdr:nvGrpSpPr>
      <xdr:grpSpPr>
        <a:xfrm>
          <a:off x="4818529" y="750794"/>
          <a:ext cx="448236" cy="683559"/>
          <a:chOff x="4717676" y="571500"/>
          <a:chExt cx="784412" cy="683559"/>
        </a:xfrm>
      </xdr:grpSpPr>
      <xdr:cxnSp macro="">
        <xdr:nvCxnSpPr>
          <xdr:cNvPr id="22" name="Conector: Angulado 21">
            <a:extLst>
              <a:ext uri="{FF2B5EF4-FFF2-40B4-BE49-F238E27FC236}">
                <a16:creationId xmlns:a16="http://schemas.microsoft.com/office/drawing/2014/main" id="{FFEFFD06-CD81-4312-A170-7733467129FC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: Angulado 23">
            <a:extLst>
              <a:ext uri="{FF2B5EF4-FFF2-40B4-BE49-F238E27FC236}">
                <a16:creationId xmlns:a16="http://schemas.microsoft.com/office/drawing/2014/main" id="{6179DB12-3296-4130-B2F9-C5A91F11C198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1597959</xdr:colOff>
      <xdr:row>12</xdr:row>
      <xdr:rowOff>62753</xdr:rowOff>
    </xdr:from>
    <xdr:to>
      <xdr:col>6</xdr:col>
      <xdr:colOff>29136</xdr:colOff>
      <xdr:row>16</xdr:row>
      <xdr:rowOff>73959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A88B48BF-1B53-48F1-8157-C73CB7E45B45}"/>
            </a:ext>
          </a:extLst>
        </xdr:cNvPr>
        <xdr:cNvGrpSpPr/>
      </xdr:nvGrpSpPr>
      <xdr:grpSpPr>
        <a:xfrm>
          <a:off x="4825253" y="2079812"/>
          <a:ext cx="448236" cy="683559"/>
          <a:chOff x="4717676" y="571500"/>
          <a:chExt cx="784412" cy="683559"/>
        </a:xfrm>
      </xdr:grpSpPr>
      <xdr:cxnSp macro="">
        <xdr:nvCxnSpPr>
          <xdr:cNvPr id="27" name="Conector: Angulado 26">
            <a:extLst>
              <a:ext uri="{FF2B5EF4-FFF2-40B4-BE49-F238E27FC236}">
                <a16:creationId xmlns:a16="http://schemas.microsoft.com/office/drawing/2014/main" id="{982E7A39-44F6-4AEC-842B-D360C0EF2083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: Angulado 27">
            <a:extLst>
              <a:ext uri="{FF2B5EF4-FFF2-40B4-BE49-F238E27FC236}">
                <a16:creationId xmlns:a16="http://schemas.microsoft.com/office/drawing/2014/main" id="{7B2100B1-C822-4CBA-958C-FF0E5718DC49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2241</xdr:colOff>
      <xdr:row>20</xdr:row>
      <xdr:rowOff>80683</xdr:rowOff>
    </xdr:from>
    <xdr:to>
      <xdr:col>6</xdr:col>
      <xdr:colOff>35859</xdr:colOff>
      <xdr:row>24</xdr:row>
      <xdr:rowOff>91889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38156F01-A1DE-4B31-AB5B-6777D07CDF1D}"/>
            </a:ext>
          </a:extLst>
        </xdr:cNvPr>
        <xdr:cNvGrpSpPr/>
      </xdr:nvGrpSpPr>
      <xdr:grpSpPr>
        <a:xfrm>
          <a:off x="4831976" y="3442448"/>
          <a:ext cx="448236" cy="683559"/>
          <a:chOff x="4717676" y="571500"/>
          <a:chExt cx="784412" cy="683559"/>
        </a:xfrm>
      </xdr:grpSpPr>
      <xdr:cxnSp macro="">
        <xdr:nvCxnSpPr>
          <xdr:cNvPr id="30" name="Conector: Angulado 29">
            <a:extLst>
              <a:ext uri="{FF2B5EF4-FFF2-40B4-BE49-F238E27FC236}">
                <a16:creationId xmlns:a16="http://schemas.microsoft.com/office/drawing/2014/main" id="{48D1EA20-6889-4DDC-AB96-43DA4CC52122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: Angulado 30">
            <a:extLst>
              <a:ext uri="{FF2B5EF4-FFF2-40B4-BE49-F238E27FC236}">
                <a16:creationId xmlns:a16="http://schemas.microsoft.com/office/drawing/2014/main" id="{67381ACB-77D2-45A8-9512-E605CA5A2284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1600200</xdr:colOff>
      <xdr:row>28</xdr:row>
      <xdr:rowOff>76202</xdr:rowOff>
    </xdr:from>
    <xdr:to>
      <xdr:col>6</xdr:col>
      <xdr:colOff>31377</xdr:colOff>
      <xdr:row>32</xdr:row>
      <xdr:rowOff>87408</xdr:rowOff>
    </xdr:to>
    <xdr:grpSp>
      <xdr:nvGrpSpPr>
        <xdr:cNvPr id="32" name="Agrupar 31">
          <a:extLst>
            <a:ext uri="{FF2B5EF4-FFF2-40B4-BE49-F238E27FC236}">
              <a16:creationId xmlns:a16="http://schemas.microsoft.com/office/drawing/2014/main" id="{6319CF6E-F976-4B7D-B238-555DE45E2AD2}"/>
            </a:ext>
          </a:extLst>
        </xdr:cNvPr>
        <xdr:cNvGrpSpPr/>
      </xdr:nvGrpSpPr>
      <xdr:grpSpPr>
        <a:xfrm>
          <a:off x="4827494" y="4782673"/>
          <a:ext cx="448236" cy="683559"/>
          <a:chOff x="4717676" y="571500"/>
          <a:chExt cx="784412" cy="683559"/>
        </a:xfrm>
      </xdr:grpSpPr>
      <xdr:cxnSp macro="">
        <xdr:nvCxnSpPr>
          <xdr:cNvPr id="33" name="Conector: Angulado 32">
            <a:extLst>
              <a:ext uri="{FF2B5EF4-FFF2-40B4-BE49-F238E27FC236}">
                <a16:creationId xmlns:a16="http://schemas.microsoft.com/office/drawing/2014/main" id="{9C56D922-E2D3-46D2-B4DB-5FE87BF1E988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ector: Angulado 33">
            <a:extLst>
              <a:ext uri="{FF2B5EF4-FFF2-40B4-BE49-F238E27FC236}">
                <a16:creationId xmlns:a16="http://schemas.microsoft.com/office/drawing/2014/main" id="{93A38842-42D7-41CF-A337-8224DE41FCEF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1815353</xdr:colOff>
      <xdr:row>6</xdr:row>
      <xdr:rowOff>78441</xdr:rowOff>
    </xdr:from>
    <xdr:to>
      <xdr:col>8</xdr:col>
      <xdr:colOff>22412</xdr:colOff>
      <xdr:row>14</xdr:row>
      <xdr:rowOff>89647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826154FF-3248-439F-B963-70C007C10620}"/>
            </a:ext>
          </a:extLst>
        </xdr:cNvPr>
        <xdr:cNvGrpSpPr/>
      </xdr:nvGrpSpPr>
      <xdr:grpSpPr>
        <a:xfrm>
          <a:off x="7059706" y="1086970"/>
          <a:ext cx="437030" cy="1355912"/>
          <a:chOff x="7083663" y="925838"/>
          <a:chExt cx="1222215" cy="1377550"/>
        </a:xfrm>
      </xdr:grpSpPr>
      <xdr:cxnSp macro="">
        <xdr:nvCxnSpPr>
          <xdr:cNvPr id="39" name="Conector: Angulado 38">
            <a:extLst>
              <a:ext uri="{FF2B5EF4-FFF2-40B4-BE49-F238E27FC236}">
                <a16:creationId xmlns:a16="http://schemas.microsoft.com/office/drawing/2014/main" id="{243CDFCE-B717-4D6E-909D-4A25727B4F63}"/>
              </a:ext>
            </a:extLst>
          </xdr:cNvPr>
          <xdr:cNvCxnSpPr/>
        </xdr:nvCxnSpPr>
        <xdr:spPr>
          <a:xfrm>
            <a:off x="7083663" y="925838"/>
            <a:ext cx="1222215" cy="71679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Conector: Angulado 40">
            <a:extLst>
              <a:ext uri="{FF2B5EF4-FFF2-40B4-BE49-F238E27FC236}">
                <a16:creationId xmlns:a16="http://schemas.microsoft.com/office/drawing/2014/main" id="{3A2F3B0E-B552-497A-AA05-0455B77CE1A7}"/>
              </a:ext>
            </a:extLst>
          </xdr:cNvPr>
          <xdr:cNvCxnSpPr/>
        </xdr:nvCxnSpPr>
        <xdr:spPr>
          <a:xfrm flipV="1">
            <a:off x="7094483" y="1642241"/>
            <a:ext cx="1202120" cy="661147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1810870</xdr:colOff>
      <xdr:row>22</xdr:row>
      <xdr:rowOff>62752</xdr:rowOff>
    </xdr:from>
    <xdr:to>
      <xdr:col>8</xdr:col>
      <xdr:colOff>17929</xdr:colOff>
      <xdr:row>30</xdr:row>
      <xdr:rowOff>73958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DA65BDEC-D2BB-4DBC-ABE1-92DC4688B928}"/>
            </a:ext>
          </a:extLst>
        </xdr:cNvPr>
        <xdr:cNvGrpSpPr/>
      </xdr:nvGrpSpPr>
      <xdr:grpSpPr>
        <a:xfrm>
          <a:off x="7055223" y="3760693"/>
          <a:ext cx="437030" cy="1355912"/>
          <a:chOff x="7083663" y="925838"/>
          <a:chExt cx="1222215" cy="1377550"/>
        </a:xfrm>
      </xdr:grpSpPr>
      <xdr:cxnSp macro="">
        <xdr:nvCxnSpPr>
          <xdr:cNvPr id="48" name="Conector: Angulado 47">
            <a:extLst>
              <a:ext uri="{FF2B5EF4-FFF2-40B4-BE49-F238E27FC236}">
                <a16:creationId xmlns:a16="http://schemas.microsoft.com/office/drawing/2014/main" id="{5FACAA47-B0A0-42CB-B9CF-1C776245EC8B}"/>
              </a:ext>
            </a:extLst>
          </xdr:cNvPr>
          <xdr:cNvCxnSpPr/>
        </xdr:nvCxnSpPr>
        <xdr:spPr>
          <a:xfrm>
            <a:off x="7083663" y="925838"/>
            <a:ext cx="1222215" cy="71679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Conector: Angulado 48">
            <a:extLst>
              <a:ext uri="{FF2B5EF4-FFF2-40B4-BE49-F238E27FC236}">
                <a16:creationId xmlns:a16="http://schemas.microsoft.com/office/drawing/2014/main" id="{B5DD6D27-3FE1-4840-A3A1-89A181AB2FB1}"/>
              </a:ext>
            </a:extLst>
          </xdr:cNvPr>
          <xdr:cNvCxnSpPr/>
        </xdr:nvCxnSpPr>
        <xdr:spPr>
          <a:xfrm flipV="1">
            <a:off x="7094483" y="1642241"/>
            <a:ext cx="1202120" cy="661147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0</xdr:colOff>
      <xdr:row>10</xdr:row>
      <xdr:rowOff>78441</xdr:rowOff>
    </xdr:from>
    <xdr:to>
      <xdr:col>10</xdr:col>
      <xdr:colOff>11206</xdr:colOff>
      <xdr:row>26</xdr:row>
      <xdr:rowOff>89647</xdr:rowOff>
    </xdr:to>
    <xdr:grpSp>
      <xdr:nvGrpSpPr>
        <xdr:cNvPr id="54" name="Agrupar 53">
          <a:extLst>
            <a:ext uri="{FF2B5EF4-FFF2-40B4-BE49-F238E27FC236}">
              <a16:creationId xmlns:a16="http://schemas.microsoft.com/office/drawing/2014/main" id="{B3643AA5-F66F-4E0E-9106-D60F5A0A0F48}"/>
            </a:ext>
          </a:extLst>
        </xdr:cNvPr>
        <xdr:cNvGrpSpPr/>
      </xdr:nvGrpSpPr>
      <xdr:grpSpPr>
        <a:xfrm>
          <a:off x="9435353" y="1759323"/>
          <a:ext cx="672353" cy="2700618"/>
          <a:chOff x="9715500" y="1580029"/>
          <a:chExt cx="1972235" cy="2700618"/>
        </a:xfrm>
      </xdr:grpSpPr>
      <xdr:cxnSp macro="">
        <xdr:nvCxnSpPr>
          <xdr:cNvPr id="51" name="Conector: Angulado 50">
            <a:extLst>
              <a:ext uri="{FF2B5EF4-FFF2-40B4-BE49-F238E27FC236}">
                <a16:creationId xmlns:a16="http://schemas.microsoft.com/office/drawing/2014/main" id="{FBF80835-2381-4AD4-ACDE-99CF5DD3F997}"/>
              </a:ext>
            </a:extLst>
          </xdr:cNvPr>
          <xdr:cNvCxnSpPr/>
        </xdr:nvCxnSpPr>
        <xdr:spPr>
          <a:xfrm>
            <a:off x="9726706" y="1580029"/>
            <a:ext cx="1961029" cy="1367118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: Angulado 52">
            <a:extLst>
              <a:ext uri="{FF2B5EF4-FFF2-40B4-BE49-F238E27FC236}">
                <a16:creationId xmlns:a16="http://schemas.microsoft.com/office/drawing/2014/main" id="{057D828A-9F76-4420-9DF9-2B66149A1C40}"/>
              </a:ext>
            </a:extLst>
          </xdr:cNvPr>
          <xdr:cNvCxnSpPr/>
        </xdr:nvCxnSpPr>
        <xdr:spPr>
          <a:xfrm flipV="1">
            <a:off x="9715500" y="2958353"/>
            <a:ext cx="1972235" cy="1322294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3</xdr:row>
      <xdr:rowOff>92529</xdr:rowOff>
    </xdr:from>
    <xdr:to>
      <xdr:col>3</xdr:col>
      <xdr:colOff>472523</xdr:colOff>
      <xdr:row>5</xdr:row>
      <xdr:rowOff>88446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4B4B7D50-1AED-4C82-96D8-A55720146125}"/>
            </a:ext>
          </a:extLst>
        </xdr:cNvPr>
        <xdr:cNvGrpSpPr/>
      </xdr:nvGrpSpPr>
      <xdr:grpSpPr>
        <a:xfrm>
          <a:off x="2741039" y="596794"/>
          <a:ext cx="476925" cy="332093"/>
          <a:chOff x="3131004" y="429986"/>
          <a:chExt cx="476605" cy="344260"/>
        </a:xfrm>
      </xdr:grpSpPr>
      <xdr:cxnSp macro="">
        <xdr:nvCxnSpPr>
          <xdr:cNvPr id="56" name="Conector: Angulado 55">
            <a:extLst>
              <a:ext uri="{FF2B5EF4-FFF2-40B4-BE49-F238E27FC236}">
                <a16:creationId xmlns:a16="http://schemas.microsoft.com/office/drawing/2014/main" id="{CD68F10E-9F37-4D04-AE94-447905FDFD87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Conector: Angulado 57">
            <a:extLst>
              <a:ext uri="{FF2B5EF4-FFF2-40B4-BE49-F238E27FC236}">
                <a16:creationId xmlns:a16="http://schemas.microsoft.com/office/drawing/2014/main" id="{FE27F0AD-D141-4899-ACCA-76D483BD97EC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7</xdr:row>
      <xdr:rowOff>87086</xdr:rowOff>
    </xdr:from>
    <xdr:to>
      <xdr:col>3</xdr:col>
      <xdr:colOff>477966</xdr:colOff>
      <xdr:row>9</xdr:row>
      <xdr:rowOff>83003</xdr:rowOff>
    </xdr:to>
    <xdr:grpSp>
      <xdr:nvGrpSpPr>
        <xdr:cNvPr id="74" name="Agrupar 73">
          <a:extLst>
            <a:ext uri="{FF2B5EF4-FFF2-40B4-BE49-F238E27FC236}">
              <a16:creationId xmlns:a16="http://schemas.microsoft.com/office/drawing/2014/main" id="{37702D1F-350F-4572-B0EB-5579967BEA8A}"/>
            </a:ext>
          </a:extLst>
        </xdr:cNvPr>
        <xdr:cNvGrpSpPr/>
      </xdr:nvGrpSpPr>
      <xdr:grpSpPr>
        <a:xfrm>
          <a:off x="2746802" y="1263704"/>
          <a:ext cx="476605" cy="332093"/>
          <a:chOff x="3131004" y="429986"/>
          <a:chExt cx="476605" cy="344260"/>
        </a:xfrm>
      </xdr:grpSpPr>
      <xdr:cxnSp macro="">
        <xdr:nvCxnSpPr>
          <xdr:cNvPr id="75" name="Conector: Angulado 74">
            <a:extLst>
              <a:ext uri="{FF2B5EF4-FFF2-40B4-BE49-F238E27FC236}">
                <a16:creationId xmlns:a16="http://schemas.microsoft.com/office/drawing/2014/main" id="{1BBD233F-4956-4CFD-998A-68E3CD60FE23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Conector: Angulado 75">
            <a:extLst>
              <a:ext uri="{FF2B5EF4-FFF2-40B4-BE49-F238E27FC236}">
                <a16:creationId xmlns:a16="http://schemas.microsoft.com/office/drawing/2014/main" id="{07093CCC-5332-422F-9050-79C6CD2DF1AE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11</xdr:row>
      <xdr:rowOff>92529</xdr:rowOff>
    </xdr:from>
    <xdr:to>
      <xdr:col>3</xdr:col>
      <xdr:colOff>472523</xdr:colOff>
      <xdr:row>13</xdr:row>
      <xdr:rowOff>88447</xdr:rowOff>
    </xdr:to>
    <xdr:grpSp>
      <xdr:nvGrpSpPr>
        <xdr:cNvPr id="77" name="Agrupar 76">
          <a:extLst>
            <a:ext uri="{FF2B5EF4-FFF2-40B4-BE49-F238E27FC236}">
              <a16:creationId xmlns:a16="http://schemas.microsoft.com/office/drawing/2014/main" id="{3F00C904-A4A1-4688-AFB5-DD2EE5FF75D3}"/>
            </a:ext>
          </a:extLst>
        </xdr:cNvPr>
        <xdr:cNvGrpSpPr/>
      </xdr:nvGrpSpPr>
      <xdr:grpSpPr>
        <a:xfrm>
          <a:off x="2741039" y="1941500"/>
          <a:ext cx="476925" cy="332094"/>
          <a:chOff x="3131004" y="429986"/>
          <a:chExt cx="476605" cy="344260"/>
        </a:xfrm>
      </xdr:grpSpPr>
      <xdr:cxnSp macro="">
        <xdr:nvCxnSpPr>
          <xdr:cNvPr id="78" name="Conector: Angulado 77">
            <a:extLst>
              <a:ext uri="{FF2B5EF4-FFF2-40B4-BE49-F238E27FC236}">
                <a16:creationId xmlns:a16="http://schemas.microsoft.com/office/drawing/2014/main" id="{F83966B3-B4B7-4464-BE03-23A3516660DF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Conector: Angulado 78">
            <a:extLst>
              <a:ext uri="{FF2B5EF4-FFF2-40B4-BE49-F238E27FC236}">
                <a16:creationId xmlns:a16="http://schemas.microsoft.com/office/drawing/2014/main" id="{EF2681C2-ADD6-4A2B-87C9-53302BCE00A8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15</xdr:row>
      <xdr:rowOff>81644</xdr:rowOff>
    </xdr:from>
    <xdr:to>
      <xdr:col>3</xdr:col>
      <xdr:colOff>477966</xdr:colOff>
      <xdr:row>17</xdr:row>
      <xdr:rowOff>77561</xdr:rowOff>
    </xdr:to>
    <xdr:grpSp>
      <xdr:nvGrpSpPr>
        <xdr:cNvPr id="80" name="Agrupar 79">
          <a:extLst>
            <a:ext uri="{FF2B5EF4-FFF2-40B4-BE49-F238E27FC236}">
              <a16:creationId xmlns:a16="http://schemas.microsoft.com/office/drawing/2014/main" id="{DEF872B5-64D9-4842-AC5E-A98690EDDCEE}"/>
            </a:ext>
          </a:extLst>
        </xdr:cNvPr>
        <xdr:cNvGrpSpPr/>
      </xdr:nvGrpSpPr>
      <xdr:grpSpPr>
        <a:xfrm>
          <a:off x="2746802" y="2602968"/>
          <a:ext cx="476605" cy="332093"/>
          <a:chOff x="3131004" y="429986"/>
          <a:chExt cx="476605" cy="344260"/>
        </a:xfrm>
      </xdr:grpSpPr>
      <xdr:cxnSp macro="">
        <xdr:nvCxnSpPr>
          <xdr:cNvPr id="81" name="Conector: Angulado 80">
            <a:extLst>
              <a:ext uri="{FF2B5EF4-FFF2-40B4-BE49-F238E27FC236}">
                <a16:creationId xmlns:a16="http://schemas.microsoft.com/office/drawing/2014/main" id="{983E5553-515F-49E2-A8B6-788BDBBA6296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ector: Angulado 81">
            <a:extLst>
              <a:ext uri="{FF2B5EF4-FFF2-40B4-BE49-F238E27FC236}">
                <a16:creationId xmlns:a16="http://schemas.microsoft.com/office/drawing/2014/main" id="{CE0D5BFD-7E23-48E8-97A3-51BB77C5024D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19</xdr:row>
      <xdr:rowOff>87087</xdr:rowOff>
    </xdr:from>
    <xdr:to>
      <xdr:col>3</xdr:col>
      <xdr:colOff>477966</xdr:colOff>
      <xdr:row>21</xdr:row>
      <xdr:rowOff>83004</xdr:rowOff>
    </xdr:to>
    <xdr:grpSp>
      <xdr:nvGrpSpPr>
        <xdr:cNvPr id="83" name="Agrupar 82">
          <a:extLst>
            <a:ext uri="{FF2B5EF4-FFF2-40B4-BE49-F238E27FC236}">
              <a16:creationId xmlns:a16="http://schemas.microsoft.com/office/drawing/2014/main" id="{3ADDF20A-2E9C-4596-9C06-766B52B8C99C}"/>
            </a:ext>
          </a:extLst>
        </xdr:cNvPr>
        <xdr:cNvGrpSpPr/>
      </xdr:nvGrpSpPr>
      <xdr:grpSpPr>
        <a:xfrm>
          <a:off x="2746802" y="3280763"/>
          <a:ext cx="476605" cy="332094"/>
          <a:chOff x="3131004" y="429986"/>
          <a:chExt cx="476605" cy="344260"/>
        </a:xfrm>
      </xdr:grpSpPr>
      <xdr:cxnSp macro="">
        <xdr:nvCxnSpPr>
          <xdr:cNvPr id="84" name="Conector: Angulado 83">
            <a:extLst>
              <a:ext uri="{FF2B5EF4-FFF2-40B4-BE49-F238E27FC236}">
                <a16:creationId xmlns:a16="http://schemas.microsoft.com/office/drawing/2014/main" id="{199BC8E2-A7E9-4D0F-BB18-F3C2FF1C2D4A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: Angulado 84">
            <a:extLst>
              <a:ext uri="{FF2B5EF4-FFF2-40B4-BE49-F238E27FC236}">
                <a16:creationId xmlns:a16="http://schemas.microsoft.com/office/drawing/2014/main" id="{6EC560D0-5513-4AE9-AA9A-F2CCC6EB7EBE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23</xdr:row>
      <xdr:rowOff>92529</xdr:rowOff>
    </xdr:from>
    <xdr:to>
      <xdr:col>3</xdr:col>
      <xdr:colOff>472523</xdr:colOff>
      <xdr:row>25</xdr:row>
      <xdr:rowOff>88446</xdr:rowOff>
    </xdr:to>
    <xdr:grpSp>
      <xdr:nvGrpSpPr>
        <xdr:cNvPr id="86" name="Agrupar 85">
          <a:extLst>
            <a:ext uri="{FF2B5EF4-FFF2-40B4-BE49-F238E27FC236}">
              <a16:creationId xmlns:a16="http://schemas.microsoft.com/office/drawing/2014/main" id="{C62A6B57-49B8-424C-BFFA-2E7D77F98EFF}"/>
            </a:ext>
          </a:extLst>
        </xdr:cNvPr>
        <xdr:cNvGrpSpPr/>
      </xdr:nvGrpSpPr>
      <xdr:grpSpPr>
        <a:xfrm>
          <a:off x="2741039" y="3958558"/>
          <a:ext cx="476925" cy="332094"/>
          <a:chOff x="3131004" y="429986"/>
          <a:chExt cx="476605" cy="344260"/>
        </a:xfrm>
      </xdr:grpSpPr>
      <xdr:cxnSp macro="">
        <xdr:nvCxnSpPr>
          <xdr:cNvPr id="87" name="Conector: Angulado 86">
            <a:extLst>
              <a:ext uri="{FF2B5EF4-FFF2-40B4-BE49-F238E27FC236}">
                <a16:creationId xmlns:a16="http://schemas.microsoft.com/office/drawing/2014/main" id="{6E3CAFAD-DB94-4C9D-9B0B-280DB7E56B25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Conector: Angulado 87">
            <a:extLst>
              <a:ext uri="{FF2B5EF4-FFF2-40B4-BE49-F238E27FC236}">
                <a16:creationId xmlns:a16="http://schemas.microsoft.com/office/drawing/2014/main" id="{B34F834C-BC75-498D-9C3C-59DFAD153B08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27</xdr:row>
      <xdr:rowOff>92530</xdr:rowOff>
    </xdr:from>
    <xdr:to>
      <xdr:col>3</xdr:col>
      <xdr:colOff>477966</xdr:colOff>
      <xdr:row>29</xdr:row>
      <xdr:rowOff>88447</xdr:rowOff>
    </xdr:to>
    <xdr:grpSp>
      <xdr:nvGrpSpPr>
        <xdr:cNvPr id="89" name="Agrupar 88">
          <a:extLst>
            <a:ext uri="{FF2B5EF4-FFF2-40B4-BE49-F238E27FC236}">
              <a16:creationId xmlns:a16="http://schemas.microsoft.com/office/drawing/2014/main" id="{D7389F42-77A6-4831-87EE-AC00E8963A41}"/>
            </a:ext>
          </a:extLst>
        </xdr:cNvPr>
        <xdr:cNvGrpSpPr/>
      </xdr:nvGrpSpPr>
      <xdr:grpSpPr>
        <a:xfrm>
          <a:off x="2746802" y="4630912"/>
          <a:ext cx="476605" cy="332094"/>
          <a:chOff x="3131004" y="429986"/>
          <a:chExt cx="476605" cy="344260"/>
        </a:xfrm>
      </xdr:grpSpPr>
      <xdr:cxnSp macro="">
        <xdr:nvCxnSpPr>
          <xdr:cNvPr id="90" name="Conector: Angulado 89">
            <a:extLst>
              <a:ext uri="{FF2B5EF4-FFF2-40B4-BE49-F238E27FC236}">
                <a16:creationId xmlns:a16="http://schemas.microsoft.com/office/drawing/2014/main" id="{FA24E2F9-BA12-46CC-A765-38DB0C53454E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Conector: Angulado 90">
            <a:extLst>
              <a:ext uri="{FF2B5EF4-FFF2-40B4-BE49-F238E27FC236}">
                <a16:creationId xmlns:a16="http://schemas.microsoft.com/office/drawing/2014/main" id="{4B73B2FD-3D53-4ACC-9BF6-56C0B7BBFEEF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31</xdr:row>
      <xdr:rowOff>97973</xdr:rowOff>
    </xdr:from>
    <xdr:to>
      <xdr:col>3</xdr:col>
      <xdr:colOff>472523</xdr:colOff>
      <xdr:row>33</xdr:row>
      <xdr:rowOff>93890</xdr:rowOff>
    </xdr:to>
    <xdr:grpSp>
      <xdr:nvGrpSpPr>
        <xdr:cNvPr id="92" name="Agrupar 91">
          <a:extLst>
            <a:ext uri="{FF2B5EF4-FFF2-40B4-BE49-F238E27FC236}">
              <a16:creationId xmlns:a16="http://schemas.microsoft.com/office/drawing/2014/main" id="{E3EBF91B-57FF-4719-AB31-5E22AF9E868E}"/>
            </a:ext>
          </a:extLst>
        </xdr:cNvPr>
        <xdr:cNvGrpSpPr/>
      </xdr:nvGrpSpPr>
      <xdr:grpSpPr>
        <a:xfrm>
          <a:off x="2741039" y="5308708"/>
          <a:ext cx="476925" cy="332094"/>
          <a:chOff x="3131004" y="429986"/>
          <a:chExt cx="476605" cy="344260"/>
        </a:xfrm>
      </xdr:grpSpPr>
      <xdr:cxnSp macro="">
        <xdr:nvCxnSpPr>
          <xdr:cNvPr id="93" name="Conector: Angulado 92">
            <a:extLst>
              <a:ext uri="{FF2B5EF4-FFF2-40B4-BE49-F238E27FC236}">
                <a16:creationId xmlns:a16="http://schemas.microsoft.com/office/drawing/2014/main" id="{8DE1A7A9-CC80-4E80-A40E-4FA32EE78309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Conector: Angulado 93">
            <a:extLst>
              <a:ext uri="{FF2B5EF4-FFF2-40B4-BE49-F238E27FC236}">
                <a16:creationId xmlns:a16="http://schemas.microsoft.com/office/drawing/2014/main" id="{B7F4A3EC-9B0F-49AC-B305-933EF1E56231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N30" sqref="A1:N30"/>
    </sheetView>
  </sheetViews>
  <sheetFormatPr defaultRowHeight="12.75" x14ac:dyDescent="0.2"/>
  <cols>
    <col min="1" max="1" width="2.85546875" style="44" customWidth="1"/>
    <col min="2" max="2" width="41.28515625" style="33" bestFit="1" customWidth="1"/>
    <col min="3" max="3" width="4" style="33" customWidth="1"/>
    <col min="4" max="5" width="4.140625" style="33" customWidth="1"/>
    <col min="6" max="6" width="3.85546875" style="33" customWidth="1"/>
    <col min="7" max="7" width="4" style="33" customWidth="1"/>
    <col min="8" max="8" width="6.140625" style="33" customWidth="1"/>
    <col min="9" max="9" width="3.7109375" style="33" bestFit="1" customWidth="1"/>
    <col min="10" max="10" width="3.42578125" style="33" customWidth="1"/>
    <col min="11" max="11" width="3.140625" style="33" customWidth="1"/>
    <col min="12" max="14" width="3.140625" style="33" bestFit="1" customWidth="1"/>
    <col min="15" max="15" width="6.140625" style="33" bestFit="1" customWidth="1"/>
    <col min="16" max="16" width="3.7109375" style="33" bestFit="1" customWidth="1"/>
    <col min="17" max="17" width="9.140625" style="33" bestFit="1" customWidth="1"/>
    <col min="18" max="18" width="4.7109375" style="33" bestFit="1" customWidth="1"/>
    <col min="19" max="19" width="1.7109375" style="33" customWidth="1"/>
    <col min="20" max="21" width="3" style="33" customWidth="1"/>
    <col min="22" max="22" width="1.7109375" style="33" customWidth="1"/>
    <col min="23" max="24" width="3" style="33" customWidth="1"/>
    <col min="25" max="25" width="1.7109375" style="33" customWidth="1"/>
    <col min="26" max="26" width="3" style="33" customWidth="1"/>
    <col min="27" max="16384" width="9.140625" style="33"/>
  </cols>
  <sheetData>
    <row r="1" spans="1:14" x14ac:dyDescent="0.2">
      <c r="A1" s="4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52" t="s">
        <v>20</v>
      </c>
      <c r="B2" s="53"/>
      <c r="C2" s="49" t="s">
        <v>5</v>
      </c>
      <c r="D2" s="49" t="s">
        <v>6</v>
      </c>
      <c r="E2" s="49" t="s">
        <v>4</v>
      </c>
      <c r="F2" s="54" t="s">
        <v>2</v>
      </c>
      <c r="G2" s="54"/>
      <c r="H2" s="54"/>
      <c r="I2" s="54"/>
      <c r="J2" s="54"/>
      <c r="K2" s="54"/>
      <c r="L2" s="54"/>
      <c r="M2" s="54"/>
      <c r="N2" s="32"/>
    </row>
    <row r="3" spans="1:14" x14ac:dyDescent="0.2">
      <c r="A3" s="34">
        <v>1</v>
      </c>
      <c r="B3" s="26" t="s">
        <v>29</v>
      </c>
      <c r="C3" s="30" t="str">
        <f>I8</f>
        <v>1</v>
      </c>
      <c r="D3" s="30" t="str">
        <f>I14</f>
        <v>1</v>
      </c>
      <c r="E3" s="30">
        <f>C3+D3</f>
        <v>2</v>
      </c>
      <c r="F3" s="48" t="s">
        <v>7</v>
      </c>
      <c r="G3" s="55"/>
      <c r="H3" s="55"/>
      <c r="I3" s="55"/>
      <c r="J3" s="55"/>
      <c r="K3" s="55"/>
      <c r="L3" s="55"/>
      <c r="M3" s="55"/>
      <c r="N3" s="32"/>
    </row>
    <row r="4" spans="1:14" x14ac:dyDescent="0.2">
      <c r="A4" s="34">
        <v>2</v>
      </c>
      <c r="B4" s="26" t="s">
        <v>22</v>
      </c>
      <c r="C4" s="30" t="str">
        <f>I11</f>
        <v>1</v>
      </c>
      <c r="D4" s="30" t="str">
        <f>I15</f>
        <v>1</v>
      </c>
      <c r="E4" s="30">
        <f t="shared" ref="E4" si="0">C4+D4</f>
        <v>2</v>
      </c>
      <c r="F4" s="48" t="s">
        <v>8</v>
      </c>
      <c r="G4" s="55"/>
      <c r="H4" s="56"/>
      <c r="I4" s="56"/>
      <c r="J4" s="56"/>
      <c r="K4" s="56"/>
      <c r="L4" s="56"/>
      <c r="M4" s="56"/>
      <c r="N4" s="32"/>
    </row>
    <row r="5" spans="1:14" x14ac:dyDescent="0.2">
      <c r="A5" s="34">
        <v>3</v>
      </c>
      <c r="B5" s="26" t="s">
        <v>31</v>
      </c>
      <c r="C5" s="30" t="str">
        <f>I9</f>
        <v>1</v>
      </c>
      <c r="D5" s="30" t="str">
        <f>I12</f>
        <v>1</v>
      </c>
      <c r="E5" s="30">
        <f>C5+D5</f>
        <v>2</v>
      </c>
      <c r="F5" s="48" t="s">
        <v>9</v>
      </c>
      <c r="G5" s="55"/>
      <c r="H5" s="55"/>
      <c r="I5" s="55"/>
      <c r="J5" s="55"/>
      <c r="K5" s="55"/>
      <c r="L5" s="55"/>
      <c r="M5" s="55"/>
      <c r="N5" s="32"/>
    </row>
    <row r="6" spans="1:14" ht="7.5" customHeight="1" x14ac:dyDescent="0.2">
      <c r="A6" s="30"/>
      <c r="B6" s="35"/>
      <c r="C6" s="36"/>
      <c r="D6" s="36"/>
      <c r="E6" s="36"/>
      <c r="F6" s="36"/>
      <c r="G6" s="36"/>
      <c r="J6" s="37"/>
      <c r="K6" s="37"/>
      <c r="L6" s="37"/>
      <c r="M6" s="37"/>
      <c r="N6" s="32"/>
    </row>
    <row r="7" spans="1:14" x14ac:dyDescent="0.2">
      <c r="A7" s="50" t="s">
        <v>11</v>
      </c>
      <c r="B7" s="51"/>
      <c r="C7" s="38">
        <v>1</v>
      </c>
      <c r="D7" s="39">
        <v>2</v>
      </c>
      <c r="E7" s="39">
        <v>3</v>
      </c>
      <c r="F7" s="39">
        <v>4</v>
      </c>
      <c r="G7" s="39">
        <v>5</v>
      </c>
      <c r="H7" s="40" t="s">
        <v>3</v>
      </c>
      <c r="I7" s="40" t="s">
        <v>4</v>
      </c>
      <c r="J7" s="37"/>
      <c r="K7" s="37"/>
      <c r="L7" s="37"/>
      <c r="M7" s="37"/>
      <c r="N7" s="32"/>
    </row>
    <row r="8" spans="1:14" ht="15" x14ac:dyDescent="0.25">
      <c r="A8" s="28">
        <v>1</v>
      </c>
      <c r="B8" s="29" t="str">
        <f>B3</f>
        <v>GABRIELLE PINCERATO - ITAIM KEIKO</v>
      </c>
      <c r="C8" s="41"/>
      <c r="D8" s="41"/>
      <c r="E8" s="41"/>
      <c r="F8" s="41"/>
      <c r="G8" s="41"/>
      <c r="H8" s="42"/>
      <c r="I8" s="41" t="str">
        <f>IF(H8=2,"2","1")</f>
        <v>1</v>
      </c>
      <c r="J8" s="37"/>
      <c r="K8" s="37"/>
      <c r="L8" s="37"/>
      <c r="M8" s="37"/>
      <c r="N8" s="32"/>
    </row>
    <row r="9" spans="1:14" ht="15" x14ac:dyDescent="0.25">
      <c r="A9" s="28">
        <v>3</v>
      </c>
      <c r="B9" s="29" t="str">
        <f>B5</f>
        <v>RAIKA SILVA - ACDM MARÍLIA</v>
      </c>
      <c r="C9" s="41"/>
      <c r="D9" s="41"/>
      <c r="E9" s="41"/>
      <c r="F9" s="41"/>
      <c r="G9" s="41"/>
      <c r="H9" s="42"/>
      <c r="I9" s="41" t="str">
        <f>IF(H9=2,"2","1")</f>
        <v>1</v>
      </c>
      <c r="J9" s="37"/>
      <c r="K9" s="37"/>
      <c r="L9" s="37"/>
      <c r="M9" s="37"/>
      <c r="N9" s="32"/>
    </row>
    <row r="10" spans="1:14" x14ac:dyDescent="0.2">
      <c r="A10" s="50" t="s">
        <v>12</v>
      </c>
      <c r="B10" s="51"/>
      <c r="C10" s="38">
        <v>1</v>
      </c>
      <c r="D10" s="39">
        <v>2</v>
      </c>
      <c r="E10" s="39">
        <v>3</v>
      </c>
      <c r="F10" s="39">
        <v>4</v>
      </c>
      <c r="G10" s="39">
        <v>5</v>
      </c>
      <c r="H10" s="40" t="s">
        <v>3</v>
      </c>
      <c r="I10" s="40" t="s">
        <v>4</v>
      </c>
      <c r="J10" s="37"/>
      <c r="K10" s="37"/>
      <c r="L10" s="37"/>
      <c r="M10" s="37"/>
      <c r="N10" s="32"/>
    </row>
    <row r="11" spans="1:14" ht="15" x14ac:dyDescent="0.25">
      <c r="A11" s="30">
        <v>2</v>
      </c>
      <c r="B11" s="31" t="str">
        <f>B4</f>
        <v>ISADORA SILVA - ACDM MARÍLIA</v>
      </c>
      <c r="C11" s="41"/>
      <c r="D11" s="41"/>
      <c r="E11" s="41"/>
      <c r="F11" s="41"/>
      <c r="G11" s="41"/>
      <c r="H11" s="42"/>
      <c r="I11" s="41" t="str">
        <f>IF(H11=2,"2","1")</f>
        <v>1</v>
      </c>
      <c r="J11" s="37"/>
      <c r="K11" s="37"/>
      <c r="L11" s="37"/>
      <c r="M11" s="37"/>
      <c r="N11" s="32"/>
    </row>
    <row r="12" spans="1:14" ht="15" x14ac:dyDescent="0.25">
      <c r="A12" s="30">
        <v>3</v>
      </c>
      <c r="B12" s="31" t="str">
        <f>B5</f>
        <v>RAIKA SILVA - ACDM MARÍLIA</v>
      </c>
      <c r="C12" s="41"/>
      <c r="D12" s="41"/>
      <c r="E12" s="41"/>
      <c r="F12" s="41"/>
      <c r="G12" s="41"/>
      <c r="H12" s="42"/>
      <c r="I12" s="41" t="str">
        <f>IF(H12=2,"2","1")</f>
        <v>1</v>
      </c>
      <c r="J12" s="37"/>
      <c r="K12" s="37"/>
      <c r="L12" s="37"/>
      <c r="M12" s="37"/>
      <c r="N12" s="32"/>
    </row>
    <row r="13" spans="1:14" x14ac:dyDescent="0.2">
      <c r="A13" s="50" t="s">
        <v>13</v>
      </c>
      <c r="B13" s="51"/>
      <c r="C13" s="38">
        <v>1</v>
      </c>
      <c r="D13" s="39">
        <v>2</v>
      </c>
      <c r="E13" s="39">
        <v>3</v>
      </c>
      <c r="F13" s="39">
        <v>4</v>
      </c>
      <c r="G13" s="39">
        <v>5</v>
      </c>
      <c r="H13" s="40" t="s">
        <v>3</v>
      </c>
      <c r="I13" s="40" t="s">
        <v>4</v>
      </c>
      <c r="J13" s="37"/>
      <c r="K13" s="37"/>
      <c r="L13" s="37"/>
      <c r="M13" s="37"/>
      <c r="N13" s="32"/>
    </row>
    <row r="14" spans="1:14" ht="15" x14ac:dyDescent="0.25">
      <c r="A14" s="30">
        <v>1</v>
      </c>
      <c r="B14" s="31" t="str">
        <f>B3</f>
        <v>GABRIELLE PINCERATO - ITAIM KEIKO</v>
      </c>
      <c r="C14" s="41"/>
      <c r="D14" s="41"/>
      <c r="E14" s="41"/>
      <c r="F14" s="41"/>
      <c r="G14" s="41"/>
      <c r="H14" s="42"/>
      <c r="I14" s="41" t="str">
        <f>IF(H14=2,"2","1")</f>
        <v>1</v>
      </c>
      <c r="J14" s="37"/>
      <c r="K14" s="37"/>
      <c r="L14" s="37"/>
      <c r="M14" s="37"/>
      <c r="N14" s="32"/>
    </row>
    <row r="15" spans="1:14" ht="15" x14ac:dyDescent="0.25">
      <c r="A15" s="30">
        <v>2</v>
      </c>
      <c r="B15" s="31" t="str">
        <f>B4</f>
        <v>ISADORA SILVA - ACDM MARÍLIA</v>
      </c>
      <c r="C15" s="41"/>
      <c r="D15" s="41"/>
      <c r="E15" s="41"/>
      <c r="F15" s="41"/>
      <c r="G15" s="41"/>
      <c r="H15" s="42"/>
      <c r="I15" s="41" t="str">
        <f>IF(H15=2,"2","1")</f>
        <v>1</v>
      </c>
      <c r="J15" s="37"/>
      <c r="K15" s="37"/>
      <c r="L15" s="37"/>
      <c r="M15" s="37"/>
      <c r="N15" s="32"/>
    </row>
    <row r="16" spans="1:14" x14ac:dyDescent="0.2">
      <c r="A16" s="43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</row>
    <row r="17" spans="1:14" x14ac:dyDescent="0.2">
      <c r="A17" s="52" t="s">
        <v>21</v>
      </c>
      <c r="B17" s="53"/>
      <c r="C17" s="49" t="s">
        <v>5</v>
      </c>
      <c r="D17" s="49" t="s">
        <v>6</v>
      </c>
      <c r="E17" s="49" t="s">
        <v>4</v>
      </c>
      <c r="F17" s="54" t="s">
        <v>2</v>
      </c>
      <c r="G17" s="54"/>
      <c r="H17" s="54"/>
      <c r="I17" s="54"/>
      <c r="J17" s="54"/>
      <c r="K17" s="54"/>
      <c r="L17" s="54"/>
      <c r="M17" s="54"/>
      <c r="N17" s="32"/>
    </row>
    <row r="18" spans="1:14" x14ac:dyDescent="0.2">
      <c r="A18" s="34">
        <v>1</v>
      </c>
      <c r="B18" s="26" t="s">
        <v>30</v>
      </c>
      <c r="C18" s="30" t="str">
        <f>I23</f>
        <v>1</v>
      </c>
      <c r="D18" s="30" t="str">
        <f>I29</f>
        <v>1</v>
      </c>
      <c r="E18" s="30">
        <f>C18+D18</f>
        <v>2</v>
      </c>
      <c r="F18" s="48" t="s">
        <v>7</v>
      </c>
      <c r="G18" s="55"/>
      <c r="H18" s="55"/>
      <c r="I18" s="55"/>
      <c r="J18" s="55"/>
      <c r="K18" s="55"/>
      <c r="L18" s="55"/>
      <c r="M18" s="55"/>
      <c r="N18" s="32"/>
    </row>
    <row r="19" spans="1:14" x14ac:dyDescent="0.2">
      <c r="A19" s="34">
        <v>2</v>
      </c>
      <c r="B19" s="26" t="s">
        <v>17</v>
      </c>
      <c r="C19" s="30" t="str">
        <f>I26</f>
        <v>1</v>
      </c>
      <c r="D19" s="30" t="str">
        <f>I30</f>
        <v>1</v>
      </c>
      <c r="E19" s="30">
        <f t="shared" ref="E19" si="1">C19+D19</f>
        <v>2</v>
      </c>
      <c r="F19" s="48" t="s">
        <v>8</v>
      </c>
      <c r="G19" s="55"/>
      <c r="H19" s="56"/>
      <c r="I19" s="56"/>
      <c r="J19" s="56"/>
      <c r="K19" s="56"/>
      <c r="L19" s="56"/>
      <c r="M19" s="56"/>
      <c r="N19" s="32"/>
    </row>
    <row r="20" spans="1:14" x14ac:dyDescent="0.2">
      <c r="A20" s="34">
        <v>3</v>
      </c>
      <c r="B20" s="26" t="s">
        <v>32</v>
      </c>
      <c r="C20" s="30" t="str">
        <f>I24</f>
        <v>1</v>
      </c>
      <c r="D20" s="30" t="str">
        <f>I27</f>
        <v>1</v>
      </c>
      <c r="E20" s="30">
        <f>C20+D20</f>
        <v>2</v>
      </c>
      <c r="F20" s="48" t="s">
        <v>9</v>
      </c>
      <c r="G20" s="55"/>
      <c r="H20" s="55"/>
      <c r="I20" s="55"/>
      <c r="J20" s="55"/>
      <c r="K20" s="55"/>
      <c r="L20" s="55"/>
      <c r="M20" s="55"/>
      <c r="N20" s="32"/>
    </row>
    <row r="21" spans="1:14" ht="6.75" customHeight="1" x14ac:dyDescent="0.2">
      <c r="A21" s="30"/>
      <c r="B21" s="35"/>
      <c r="C21" s="36"/>
      <c r="D21" s="36"/>
      <c r="E21" s="36"/>
      <c r="F21" s="36"/>
      <c r="G21" s="36"/>
      <c r="J21" s="37"/>
      <c r="K21" s="37"/>
      <c r="L21" s="37"/>
      <c r="M21" s="37"/>
      <c r="N21" s="32"/>
    </row>
    <row r="22" spans="1:14" x14ac:dyDescent="0.2">
      <c r="A22" s="50" t="s">
        <v>11</v>
      </c>
      <c r="B22" s="51"/>
      <c r="C22" s="38">
        <v>1</v>
      </c>
      <c r="D22" s="39">
        <v>2</v>
      </c>
      <c r="E22" s="39">
        <v>3</v>
      </c>
      <c r="F22" s="39">
        <v>4</v>
      </c>
      <c r="G22" s="39">
        <v>5</v>
      </c>
      <c r="H22" s="40" t="s">
        <v>3</v>
      </c>
      <c r="I22" s="40" t="s">
        <v>4</v>
      </c>
      <c r="J22" s="37"/>
      <c r="K22" s="37"/>
      <c r="L22" s="37"/>
      <c r="M22" s="37"/>
      <c r="N22" s="32"/>
    </row>
    <row r="23" spans="1:14" ht="15" x14ac:dyDescent="0.25">
      <c r="A23" s="28">
        <v>1</v>
      </c>
      <c r="B23" s="29" t="str">
        <f>B18</f>
        <v>RAFAELA CHUNG - ACDM MARÍLIA</v>
      </c>
      <c r="C23" s="41"/>
      <c r="D23" s="41"/>
      <c r="E23" s="41"/>
      <c r="F23" s="41"/>
      <c r="G23" s="41"/>
      <c r="H23" s="42"/>
      <c r="I23" s="41" t="str">
        <f>IF(H23=2,"2","1")</f>
        <v>1</v>
      </c>
      <c r="J23" s="37"/>
      <c r="K23" s="37"/>
      <c r="L23" s="37"/>
      <c r="M23" s="37"/>
      <c r="N23" s="32"/>
    </row>
    <row r="24" spans="1:14" ht="15" x14ac:dyDescent="0.25">
      <c r="A24" s="28">
        <v>3</v>
      </c>
      <c r="B24" s="29" t="str">
        <f>B20</f>
        <v>THAÍS ATHAIDE - ACDM MARÍLIA</v>
      </c>
      <c r="C24" s="41"/>
      <c r="D24" s="41"/>
      <c r="E24" s="41"/>
      <c r="F24" s="41"/>
      <c r="G24" s="41"/>
      <c r="H24" s="42"/>
      <c r="I24" s="41" t="str">
        <f>IF(H24=2,"2","1")</f>
        <v>1</v>
      </c>
      <c r="J24" s="37"/>
      <c r="K24" s="37"/>
      <c r="L24" s="37"/>
      <c r="M24" s="37"/>
      <c r="N24" s="32"/>
    </row>
    <row r="25" spans="1:14" x14ac:dyDescent="0.2">
      <c r="A25" s="50" t="s">
        <v>12</v>
      </c>
      <c r="B25" s="51"/>
      <c r="C25" s="38">
        <v>1</v>
      </c>
      <c r="D25" s="39">
        <v>2</v>
      </c>
      <c r="E25" s="39">
        <v>3</v>
      </c>
      <c r="F25" s="39">
        <v>4</v>
      </c>
      <c r="G25" s="39">
        <v>5</v>
      </c>
      <c r="H25" s="40" t="s">
        <v>3</v>
      </c>
      <c r="I25" s="40" t="s">
        <v>4</v>
      </c>
      <c r="J25" s="37"/>
      <c r="K25" s="37"/>
      <c r="L25" s="37"/>
      <c r="M25" s="37"/>
      <c r="N25" s="32"/>
    </row>
    <row r="26" spans="1:14" ht="15" x14ac:dyDescent="0.25">
      <c r="A26" s="30">
        <v>2</v>
      </c>
      <c r="B26" s="31" t="str">
        <f>B19</f>
        <v>CAMILA SANTOS - TAUBATÉ</v>
      </c>
      <c r="C26" s="41"/>
      <c r="D26" s="41"/>
      <c r="E26" s="41"/>
      <c r="F26" s="41"/>
      <c r="G26" s="41"/>
      <c r="H26" s="42"/>
      <c r="I26" s="41" t="str">
        <f>IF(H26=2,"2","1")</f>
        <v>1</v>
      </c>
      <c r="J26" s="37"/>
      <c r="K26" s="37"/>
      <c r="L26" s="37"/>
      <c r="M26" s="37"/>
      <c r="N26" s="32"/>
    </row>
    <row r="27" spans="1:14" ht="15" x14ac:dyDescent="0.25">
      <c r="A27" s="30">
        <v>3</v>
      </c>
      <c r="B27" s="31" t="str">
        <f>B20</f>
        <v>THAÍS ATHAIDE - ACDM MARÍLIA</v>
      </c>
      <c r="C27" s="41"/>
      <c r="D27" s="41"/>
      <c r="E27" s="41"/>
      <c r="F27" s="41"/>
      <c r="G27" s="41"/>
      <c r="H27" s="42"/>
      <c r="I27" s="41" t="str">
        <f>IF(H27=2,"2","1")</f>
        <v>1</v>
      </c>
      <c r="J27" s="37"/>
      <c r="K27" s="37"/>
      <c r="L27" s="37"/>
      <c r="M27" s="37"/>
      <c r="N27" s="32"/>
    </row>
    <row r="28" spans="1:14" x14ac:dyDescent="0.2">
      <c r="A28" s="50" t="s">
        <v>13</v>
      </c>
      <c r="B28" s="51"/>
      <c r="C28" s="38">
        <v>1</v>
      </c>
      <c r="D28" s="39">
        <v>2</v>
      </c>
      <c r="E28" s="39">
        <v>3</v>
      </c>
      <c r="F28" s="39">
        <v>4</v>
      </c>
      <c r="G28" s="39">
        <v>5</v>
      </c>
      <c r="H28" s="40" t="s">
        <v>3</v>
      </c>
      <c r="I28" s="40" t="s">
        <v>4</v>
      </c>
      <c r="J28" s="37"/>
      <c r="K28" s="37"/>
      <c r="L28" s="37"/>
      <c r="M28" s="37"/>
      <c r="N28" s="32"/>
    </row>
    <row r="29" spans="1:14" ht="15" x14ac:dyDescent="0.25">
      <c r="A29" s="30">
        <v>1</v>
      </c>
      <c r="B29" s="31" t="str">
        <f>B18</f>
        <v>RAFAELA CHUNG - ACDM MARÍLIA</v>
      </c>
      <c r="C29" s="41"/>
      <c r="D29" s="41"/>
      <c r="E29" s="41"/>
      <c r="F29" s="41"/>
      <c r="G29" s="41"/>
      <c r="H29" s="42"/>
      <c r="I29" s="41" t="str">
        <f>IF(H29=2,"2","1")</f>
        <v>1</v>
      </c>
      <c r="J29" s="37"/>
      <c r="K29" s="37"/>
      <c r="L29" s="37"/>
      <c r="M29" s="37"/>
      <c r="N29" s="32"/>
    </row>
    <row r="30" spans="1:14" ht="15" x14ac:dyDescent="0.25">
      <c r="A30" s="30">
        <v>2</v>
      </c>
      <c r="B30" s="31" t="str">
        <f>B19</f>
        <v>CAMILA SANTOS - TAUBATÉ</v>
      </c>
      <c r="C30" s="41"/>
      <c r="D30" s="41"/>
      <c r="E30" s="41"/>
      <c r="F30" s="41"/>
      <c r="G30" s="41"/>
      <c r="H30" s="42"/>
      <c r="I30" s="41" t="str">
        <f>IF(H30=2,"2","1")</f>
        <v>1</v>
      </c>
      <c r="J30" s="37"/>
      <c r="K30" s="37"/>
      <c r="L30" s="37"/>
      <c r="M30" s="37"/>
      <c r="N30" s="32"/>
    </row>
    <row r="31" spans="1:14" x14ac:dyDescent="0.2">
      <c r="A31" s="43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x14ac:dyDescent="0.2">
      <c r="A32" s="52" t="s">
        <v>28</v>
      </c>
      <c r="B32" s="53"/>
      <c r="C32" s="49" t="s">
        <v>5</v>
      </c>
      <c r="D32" s="49" t="s">
        <v>6</v>
      </c>
      <c r="E32" s="49" t="s">
        <v>4</v>
      </c>
      <c r="F32" s="54" t="s">
        <v>2</v>
      </c>
      <c r="G32" s="54"/>
      <c r="H32" s="54"/>
      <c r="I32" s="54"/>
      <c r="J32" s="54"/>
      <c r="K32" s="54"/>
      <c r="L32" s="54"/>
      <c r="M32" s="54"/>
      <c r="N32" s="32"/>
    </row>
    <row r="33" spans="1:14" x14ac:dyDescent="0.2">
      <c r="A33" s="34">
        <v>1</v>
      </c>
      <c r="B33" s="26"/>
      <c r="C33" s="30" t="str">
        <f>I38</f>
        <v>1</v>
      </c>
      <c r="D33" s="30" t="str">
        <f>I44</f>
        <v>1</v>
      </c>
      <c r="E33" s="30">
        <f>C33+D33</f>
        <v>2</v>
      </c>
      <c r="F33" s="48" t="s">
        <v>7</v>
      </c>
      <c r="G33" s="55"/>
      <c r="H33" s="55"/>
      <c r="I33" s="55"/>
      <c r="J33" s="55"/>
      <c r="K33" s="55"/>
      <c r="L33" s="55"/>
      <c r="M33" s="55"/>
      <c r="N33" s="32"/>
    </row>
    <row r="34" spans="1:14" x14ac:dyDescent="0.2">
      <c r="A34" s="34">
        <v>2</v>
      </c>
      <c r="B34" s="26"/>
      <c r="C34" s="30" t="str">
        <f>I41</f>
        <v>1</v>
      </c>
      <c r="D34" s="30" t="str">
        <f>I45</f>
        <v>1</v>
      </c>
      <c r="E34" s="30">
        <f t="shared" ref="E34" si="2">C34+D34</f>
        <v>2</v>
      </c>
      <c r="F34" s="48" t="s">
        <v>8</v>
      </c>
      <c r="G34" s="55"/>
      <c r="H34" s="56"/>
      <c r="I34" s="56"/>
      <c r="J34" s="56"/>
      <c r="K34" s="56"/>
      <c r="L34" s="56"/>
      <c r="M34" s="56"/>
      <c r="N34" s="32"/>
    </row>
    <row r="35" spans="1:14" x14ac:dyDescent="0.2">
      <c r="A35" s="34">
        <v>3</v>
      </c>
      <c r="B35" s="27"/>
      <c r="C35" s="30" t="str">
        <f>I39</f>
        <v>1</v>
      </c>
      <c r="D35" s="30" t="str">
        <f>I42</f>
        <v>1</v>
      </c>
      <c r="E35" s="30">
        <f>C35+D35</f>
        <v>2</v>
      </c>
      <c r="F35" s="48" t="s">
        <v>9</v>
      </c>
      <c r="G35" s="55"/>
      <c r="H35" s="55"/>
      <c r="I35" s="55"/>
      <c r="J35" s="55"/>
      <c r="K35" s="55"/>
      <c r="L35" s="55"/>
      <c r="M35" s="55"/>
      <c r="N35" s="32"/>
    </row>
    <row r="36" spans="1:14" x14ac:dyDescent="0.2">
      <c r="A36" s="30"/>
      <c r="B36" s="35"/>
      <c r="C36" s="36"/>
      <c r="D36" s="36"/>
      <c r="E36" s="36"/>
      <c r="F36" s="36"/>
      <c r="G36" s="36"/>
      <c r="J36" s="37"/>
      <c r="K36" s="37"/>
      <c r="L36" s="37"/>
      <c r="M36" s="37"/>
      <c r="N36" s="32"/>
    </row>
    <row r="37" spans="1:14" x14ac:dyDescent="0.2">
      <c r="A37" s="50" t="s">
        <v>11</v>
      </c>
      <c r="B37" s="51"/>
      <c r="C37" s="38">
        <v>1</v>
      </c>
      <c r="D37" s="39">
        <v>2</v>
      </c>
      <c r="E37" s="39">
        <v>3</v>
      </c>
      <c r="F37" s="39">
        <v>4</v>
      </c>
      <c r="G37" s="39">
        <v>5</v>
      </c>
      <c r="H37" s="40" t="s">
        <v>3</v>
      </c>
      <c r="I37" s="40" t="s">
        <v>4</v>
      </c>
      <c r="J37" s="37"/>
      <c r="K37" s="37"/>
      <c r="L37" s="37"/>
      <c r="M37" s="37"/>
      <c r="N37" s="32"/>
    </row>
    <row r="38" spans="1:14" ht="15" x14ac:dyDescent="0.25">
      <c r="A38" s="28">
        <v>1</v>
      </c>
      <c r="B38" s="29">
        <f>B33</f>
        <v>0</v>
      </c>
      <c r="C38" s="41"/>
      <c r="D38" s="41"/>
      <c r="E38" s="41"/>
      <c r="F38" s="41"/>
      <c r="G38" s="41"/>
      <c r="H38" s="42"/>
      <c r="I38" s="41" t="str">
        <f>IF(H38=2,"2","1")</f>
        <v>1</v>
      </c>
      <c r="J38" s="37"/>
      <c r="K38" s="37"/>
      <c r="L38" s="37"/>
      <c r="M38" s="37"/>
      <c r="N38" s="32"/>
    </row>
    <row r="39" spans="1:14" ht="15" x14ac:dyDescent="0.25">
      <c r="A39" s="28">
        <v>3</v>
      </c>
      <c r="B39" s="29">
        <f>B35</f>
        <v>0</v>
      </c>
      <c r="C39" s="41"/>
      <c r="D39" s="41"/>
      <c r="E39" s="41"/>
      <c r="F39" s="41"/>
      <c r="G39" s="41"/>
      <c r="H39" s="42"/>
      <c r="I39" s="41" t="str">
        <f>IF(H39=2,"2","1")</f>
        <v>1</v>
      </c>
      <c r="J39" s="37"/>
      <c r="K39" s="37"/>
      <c r="L39" s="37"/>
      <c r="M39" s="37"/>
      <c r="N39" s="32"/>
    </row>
    <row r="40" spans="1:14" x14ac:dyDescent="0.2">
      <c r="A40" s="50" t="s">
        <v>12</v>
      </c>
      <c r="B40" s="51"/>
      <c r="C40" s="38">
        <v>1</v>
      </c>
      <c r="D40" s="39">
        <v>2</v>
      </c>
      <c r="E40" s="39">
        <v>3</v>
      </c>
      <c r="F40" s="39">
        <v>4</v>
      </c>
      <c r="G40" s="39">
        <v>5</v>
      </c>
      <c r="H40" s="40" t="s">
        <v>3</v>
      </c>
      <c r="I40" s="40" t="s">
        <v>4</v>
      </c>
      <c r="J40" s="37"/>
      <c r="K40" s="37"/>
      <c r="L40" s="37"/>
      <c r="M40" s="37"/>
      <c r="N40" s="32"/>
    </row>
    <row r="41" spans="1:14" ht="15" x14ac:dyDescent="0.25">
      <c r="A41" s="30">
        <v>2</v>
      </c>
      <c r="B41" s="31">
        <f>B34</f>
        <v>0</v>
      </c>
      <c r="C41" s="41"/>
      <c r="D41" s="41"/>
      <c r="E41" s="41"/>
      <c r="F41" s="41"/>
      <c r="G41" s="41"/>
      <c r="H41" s="42"/>
      <c r="I41" s="41" t="str">
        <f>IF(H41=2,"2","1")</f>
        <v>1</v>
      </c>
      <c r="J41" s="37"/>
      <c r="K41" s="37"/>
      <c r="L41" s="37"/>
      <c r="M41" s="37"/>
      <c r="N41" s="32"/>
    </row>
    <row r="42" spans="1:14" ht="15" x14ac:dyDescent="0.25">
      <c r="A42" s="30">
        <v>3</v>
      </c>
      <c r="B42" s="31">
        <f>B35</f>
        <v>0</v>
      </c>
      <c r="C42" s="41"/>
      <c r="D42" s="41"/>
      <c r="E42" s="41"/>
      <c r="F42" s="41"/>
      <c r="G42" s="41"/>
      <c r="H42" s="42"/>
      <c r="I42" s="41" t="str">
        <f>IF(H42=2,"2","1")</f>
        <v>1</v>
      </c>
      <c r="J42" s="37"/>
      <c r="K42" s="37"/>
      <c r="L42" s="37"/>
      <c r="M42" s="37"/>
      <c r="N42" s="32"/>
    </row>
    <row r="43" spans="1:14" x14ac:dyDescent="0.2">
      <c r="A43" s="50" t="s">
        <v>13</v>
      </c>
      <c r="B43" s="51"/>
      <c r="C43" s="38">
        <v>1</v>
      </c>
      <c r="D43" s="39">
        <v>2</v>
      </c>
      <c r="E43" s="39">
        <v>3</v>
      </c>
      <c r="F43" s="39">
        <v>4</v>
      </c>
      <c r="G43" s="39">
        <v>5</v>
      </c>
      <c r="H43" s="40" t="s">
        <v>3</v>
      </c>
      <c r="I43" s="40" t="s">
        <v>4</v>
      </c>
      <c r="J43" s="37"/>
      <c r="K43" s="37"/>
      <c r="L43" s="37"/>
      <c r="M43" s="37"/>
      <c r="N43" s="32"/>
    </row>
    <row r="44" spans="1:14" ht="15" x14ac:dyDescent="0.25">
      <c r="A44" s="30">
        <v>1</v>
      </c>
      <c r="B44" s="31">
        <f>B33</f>
        <v>0</v>
      </c>
      <c r="C44" s="41">
        <v>7</v>
      </c>
      <c r="D44" s="41">
        <v>8</v>
      </c>
      <c r="E44" s="41">
        <v>4</v>
      </c>
      <c r="F44" s="41"/>
      <c r="G44" s="41"/>
      <c r="H44" s="42">
        <v>0</v>
      </c>
      <c r="I44" s="41" t="str">
        <f>IF(H44=2,"2","1")</f>
        <v>1</v>
      </c>
      <c r="J44" s="37"/>
      <c r="K44" s="37"/>
      <c r="L44" s="37"/>
      <c r="M44" s="37"/>
      <c r="N44" s="32"/>
    </row>
    <row r="45" spans="1:14" ht="15" x14ac:dyDescent="0.25">
      <c r="A45" s="30">
        <v>2</v>
      </c>
      <c r="B45" s="31">
        <f>B34</f>
        <v>0</v>
      </c>
      <c r="C45" s="41">
        <v>11</v>
      </c>
      <c r="D45" s="41">
        <v>11</v>
      </c>
      <c r="E45" s="41">
        <v>11</v>
      </c>
      <c r="F45" s="41"/>
      <c r="G45" s="41"/>
      <c r="H45" s="42">
        <v>3</v>
      </c>
      <c r="I45" s="41" t="str">
        <f>IF(H45=2,"2","1")</f>
        <v>1</v>
      </c>
      <c r="J45" s="37"/>
      <c r="K45" s="37"/>
      <c r="L45" s="37"/>
      <c r="M45" s="37"/>
      <c r="N45" s="32"/>
    </row>
    <row r="46" spans="1:14" x14ac:dyDescent="0.2">
      <c r="A46" s="43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</sheetData>
  <sheetProtection formatCells="0"/>
  <mergeCells count="24">
    <mergeCell ref="A22:B22"/>
    <mergeCell ref="A25:B25"/>
    <mergeCell ref="A28:B28"/>
    <mergeCell ref="A2:B2"/>
    <mergeCell ref="F2:M2"/>
    <mergeCell ref="A13:B13"/>
    <mergeCell ref="G3:M3"/>
    <mergeCell ref="G4:M4"/>
    <mergeCell ref="G5:M5"/>
    <mergeCell ref="A7:B7"/>
    <mergeCell ref="A10:B10"/>
    <mergeCell ref="A17:B17"/>
    <mergeCell ref="F17:M17"/>
    <mergeCell ref="G18:M18"/>
    <mergeCell ref="G19:M19"/>
    <mergeCell ref="G20:M20"/>
    <mergeCell ref="A37:B37"/>
    <mergeCell ref="A40:B40"/>
    <mergeCell ref="A43:B43"/>
    <mergeCell ref="A32:B32"/>
    <mergeCell ref="F32:M32"/>
    <mergeCell ref="G33:M33"/>
    <mergeCell ref="G34:M34"/>
    <mergeCell ref="G35:M35"/>
  </mergeCells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26" sqref="B26"/>
    </sheetView>
  </sheetViews>
  <sheetFormatPr defaultRowHeight="12.75" x14ac:dyDescent="0.2"/>
  <cols>
    <col min="1" max="1" width="2.7109375" style="10" customWidth="1"/>
    <col min="2" max="2" width="40.5703125" bestFit="1" customWidth="1"/>
    <col min="3" max="8" width="7.28515625" customWidth="1"/>
    <col min="9" max="9" width="27.140625" style="3" customWidth="1"/>
    <col min="10" max="11" width="9.140625" style="3"/>
  </cols>
  <sheetData>
    <row r="1" spans="1:9" s="3" customFormat="1" x14ac:dyDescent="0.2">
      <c r="A1" s="10"/>
      <c r="B1" s="57" t="s">
        <v>18</v>
      </c>
      <c r="C1" s="57"/>
      <c r="D1" s="57"/>
      <c r="E1" s="57"/>
      <c r="F1" s="57"/>
      <c r="G1" s="57"/>
      <c r="H1" s="57"/>
    </row>
    <row r="2" spans="1:9" s="3" customFormat="1" x14ac:dyDescent="0.2">
      <c r="A2" s="10"/>
      <c r="B2" s="7" t="s">
        <v>10</v>
      </c>
      <c r="C2" s="8">
        <v>1</v>
      </c>
      <c r="D2" s="9">
        <v>2</v>
      </c>
      <c r="E2" s="9">
        <v>3</v>
      </c>
      <c r="F2" s="9">
        <v>4</v>
      </c>
      <c r="G2" s="9">
        <v>5</v>
      </c>
      <c r="H2" s="9" t="s">
        <v>3</v>
      </c>
      <c r="I2" s="9" t="s">
        <v>19</v>
      </c>
    </row>
    <row r="3" spans="1:9" s="3" customFormat="1" ht="15" x14ac:dyDescent="0.25">
      <c r="A3" s="10"/>
      <c r="B3" s="2" t="str">
        <f>'GRUPOS - PRÉ-MIRIM FEM'!B3</f>
        <v>GABRIELLE PINCERATO - ITAIM KEIKO</v>
      </c>
      <c r="C3" s="5"/>
      <c r="D3" s="5"/>
      <c r="E3" s="5"/>
      <c r="F3" s="5"/>
      <c r="G3" s="5"/>
      <c r="H3" s="6"/>
      <c r="I3" s="6"/>
    </row>
    <row r="4" spans="1:9" s="3" customFormat="1" ht="15" x14ac:dyDescent="0.25">
      <c r="A4" s="10"/>
      <c r="B4" s="2" t="str">
        <f>'GRUPOS - PRÉ-MIRIM FEM'!B5</f>
        <v>RAIKA SILVA - ACDM MARÍLIA</v>
      </c>
      <c r="C4" s="5"/>
      <c r="D4" s="5"/>
      <c r="E4" s="5"/>
      <c r="F4" s="5"/>
      <c r="G4" s="5"/>
      <c r="H4" s="6"/>
      <c r="I4" s="6"/>
    </row>
    <row r="5" spans="1:9" s="3" customFormat="1" x14ac:dyDescent="0.2">
      <c r="A5" s="10"/>
      <c r="B5" s="57" t="s">
        <v>18</v>
      </c>
      <c r="C5" s="57"/>
      <c r="D5" s="57"/>
      <c r="E5" s="57"/>
      <c r="F5" s="57"/>
      <c r="G5" s="57"/>
      <c r="H5" s="57"/>
    </row>
    <row r="6" spans="1:9" s="3" customFormat="1" x14ac:dyDescent="0.2">
      <c r="A6" s="10"/>
      <c r="B6" s="7" t="s">
        <v>10</v>
      </c>
      <c r="C6" s="8">
        <v>1</v>
      </c>
      <c r="D6" s="9">
        <v>2</v>
      </c>
      <c r="E6" s="9">
        <v>3</v>
      </c>
      <c r="F6" s="9">
        <v>4</v>
      </c>
      <c r="G6" s="9">
        <v>5</v>
      </c>
      <c r="H6" s="9" t="s">
        <v>3</v>
      </c>
      <c r="I6" s="9" t="s">
        <v>19</v>
      </c>
    </row>
    <row r="7" spans="1:9" s="3" customFormat="1" ht="15" x14ac:dyDescent="0.25">
      <c r="A7" s="10"/>
      <c r="B7" s="2" t="str">
        <f>'GRUPOS - PRÉ-MIRIM FEM'!B4</f>
        <v>ISADORA SILVA - ACDM MARÍLIA</v>
      </c>
      <c r="C7" s="5"/>
      <c r="D7" s="5"/>
      <c r="E7" s="5"/>
      <c r="F7" s="5"/>
      <c r="G7" s="5"/>
      <c r="H7" s="6"/>
      <c r="I7" s="6"/>
    </row>
    <row r="8" spans="1:9" s="3" customFormat="1" ht="15" x14ac:dyDescent="0.25">
      <c r="A8" s="10"/>
      <c r="B8" s="2" t="str">
        <f>'GRUPOS - PRÉ-MIRIM FEM'!B5</f>
        <v>RAIKA SILVA - ACDM MARÍLIA</v>
      </c>
      <c r="C8" s="5"/>
      <c r="D8" s="5"/>
      <c r="E8" s="5"/>
      <c r="F8" s="5"/>
      <c r="G8" s="5"/>
      <c r="H8" s="6"/>
      <c r="I8" s="6"/>
    </row>
    <row r="9" spans="1:9" s="3" customFormat="1" x14ac:dyDescent="0.2">
      <c r="A9" s="10"/>
      <c r="B9" s="57" t="s">
        <v>18</v>
      </c>
      <c r="C9" s="57"/>
      <c r="D9" s="57"/>
      <c r="E9" s="57"/>
      <c r="F9" s="57"/>
      <c r="G9" s="57"/>
      <c r="H9" s="57"/>
    </row>
    <row r="10" spans="1:9" s="3" customFormat="1" x14ac:dyDescent="0.2">
      <c r="A10" s="10"/>
      <c r="B10" s="7" t="s">
        <v>10</v>
      </c>
      <c r="C10" s="8">
        <v>1</v>
      </c>
      <c r="D10" s="9">
        <v>2</v>
      </c>
      <c r="E10" s="9">
        <v>3</v>
      </c>
      <c r="F10" s="9">
        <v>4</v>
      </c>
      <c r="G10" s="9">
        <v>5</v>
      </c>
      <c r="H10" s="9" t="s">
        <v>3</v>
      </c>
      <c r="I10" s="9" t="s">
        <v>19</v>
      </c>
    </row>
    <row r="11" spans="1:9" s="3" customFormat="1" ht="15" x14ac:dyDescent="0.25">
      <c r="A11" s="10"/>
      <c r="B11" s="2" t="str">
        <f>'GRUPOS - PRÉ-MIRIM FEM'!B3</f>
        <v>GABRIELLE PINCERATO - ITAIM KEIKO</v>
      </c>
      <c r="C11" s="5"/>
      <c r="D11" s="5"/>
      <c r="E11" s="5"/>
      <c r="F11" s="5"/>
      <c r="G11" s="5"/>
      <c r="H11" s="6"/>
      <c r="I11" s="6"/>
    </row>
    <row r="12" spans="1:9" s="3" customFormat="1" ht="15" x14ac:dyDescent="0.25">
      <c r="A12" s="10"/>
      <c r="B12" s="2" t="str">
        <f>'GRUPOS - PRÉ-MIRIM FEM'!B4</f>
        <v>ISADORA SILVA - ACDM MARÍLIA</v>
      </c>
      <c r="C12" s="5"/>
      <c r="D12" s="5"/>
      <c r="E12" s="5"/>
      <c r="F12" s="5"/>
      <c r="G12" s="5"/>
      <c r="H12" s="6"/>
      <c r="I12" s="6"/>
    </row>
    <row r="14" spans="1:9" x14ac:dyDescent="0.2">
      <c r="B14" s="57" t="s">
        <v>23</v>
      </c>
      <c r="C14" s="57"/>
      <c r="D14" s="57"/>
      <c r="E14" s="57"/>
      <c r="F14" s="57"/>
      <c r="G14" s="57"/>
      <c r="H14" s="57"/>
    </row>
    <row r="15" spans="1:9" x14ac:dyDescent="0.2"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  <c r="I15" s="9" t="s">
        <v>19</v>
      </c>
    </row>
    <row r="16" spans="1:9" ht="15" x14ac:dyDescent="0.25">
      <c r="B16" s="2" t="str">
        <f>'GRUPOS - PRÉ-MIRIM FEM'!B18</f>
        <v>RAFAELA CHUNG - ACDM MARÍLIA</v>
      </c>
      <c r="C16" s="5"/>
      <c r="D16" s="5"/>
      <c r="E16" s="5"/>
      <c r="F16" s="5"/>
      <c r="G16" s="5"/>
      <c r="H16" s="6"/>
      <c r="I16" s="6"/>
    </row>
    <row r="17" spans="2:9" ht="15" x14ac:dyDescent="0.25">
      <c r="B17" s="2" t="str">
        <f>'GRUPOS - PRÉ-MIRIM FEM'!B20</f>
        <v>THAÍS ATHAIDE - ACDM MARÍLIA</v>
      </c>
      <c r="C17" s="5"/>
      <c r="D17" s="5"/>
      <c r="E17" s="5"/>
      <c r="F17" s="5"/>
      <c r="G17" s="5"/>
      <c r="H17" s="6"/>
      <c r="I17" s="6"/>
    </row>
    <row r="18" spans="2:9" x14ac:dyDescent="0.2">
      <c r="B18" s="57" t="s">
        <v>23</v>
      </c>
      <c r="C18" s="57"/>
      <c r="D18" s="57"/>
      <c r="E18" s="57"/>
      <c r="F18" s="57"/>
      <c r="G18" s="57"/>
      <c r="H18" s="57"/>
    </row>
    <row r="19" spans="2:9" x14ac:dyDescent="0.2">
      <c r="B19" s="7" t="s">
        <v>10</v>
      </c>
      <c r="C19" s="8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3</v>
      </c>
      <c r="I19" s="9" t="s">
        <v>19</v>
      </c>
    </row>
    <row r="20" spans="2:9" ht="15" x14ac:dyDescent="0.25">
      <c r="B20" s="2" t="str">
        <f>'GRUPOS - PRÉ-MIRIM FEM'!B19</f>
        <v>CAMILA SANTOS - TAUBATÉ</v>
      </c>
      <c r="C20" s="5"/>
      <c r="D20" s="5"/>
      <c r="E20" s="5"/>
      <c r="F20" s="5"/>
      <c r="G20" s="5"/>
      <c r="H20" s="6"/>
      <c r="I20" s="6"/>
    </row>
    <row r="21" spans="2:9" ht="15" x14ac:dyDescent="0.25">
      <c r="B21" s="2" t="str">
        <f>'GRUPOS - PRÉ-MIRIM FEM'!B20</f>
        <v>THAÍS ATHAIDE - ACDM MARÍLIA</v>
      </c>
      <c r="C21" s="5"/>
      <c r="D21" s="5"/>
      <c r="E21" s="5"/>
      <c r="F21" s="5"/>
      <c r="G21" s="5"/>
      <c r="H21" s="6"/>
      <c r="I21" s="6"/>
    </row>
    <row r="22" spans="2:9" x14ac:dyDescent="0.2">
      <c r="B22" s="57" t="s">
        <v>23</v>
      </c>
      <c r="C22" s="57"/>
      <c r="D22" s="57"/>
      <c r="E22" s="57"/>
      <c r="F22" s="57"/>
      <c r="G22" s="57"/>
      <c r="H22" s="57"/>
    </row>
    <row r="23" spans="2:9" x14ac:dyDescent="0.2">
      <c r="B23" s="7" t="s">
        <v>10</v>
      </c>
      <c r="C23" s="8">
        <v>1</v>
      </c>
      <c r="D23" s="9">
        <v>2</v>
      </c>
      <c r="E23" s="9">
        <v>3</v>
      </c>
      <c r="F23" s="9">
        <v>4</v>
      </c>
      <c r="G23" s="9">
        <v>5</v>
      </c>
      <c r="H23" s="9" t="s">
        <v>3</v>
      </c>
      <c r="I23" s="9" t="s">
        <v>19</v>
      </c>
    </row>
    <row r="24" spans="2:9" ht="15" x14ac:dyDescent="0.25">
      <c r="B24" s="2" t="str">
        <f>'GRUPOS - PRÉ-MIRIM FEM'!B18</f>
        <v>RAFAELA CHUNG - ACDM MARÍLIA</v>
      </c>
      <c r="C24" s="5"/>
      <c r="D24" s="5"/>
      <c r="E24" s="5"/>
      <c r="F24" s="5"/>
      <c r="G24" s="5"/>
      <c r="H24" s="6"/>
      <c r="I24" s="6"/>
    </row>
    <row r="25" spans="2:9" ht="15" x14ac:dyDescent="0.25">
      <c r="B25" s="2" t="str">
        <f>'GRUPOS - PRÉ-MIRIM FEM'!B19</f>
        <v>CAMILA SANTOS - TAUBATÉ</v>
      </c>
      <c r="C25" s="5"/>
      <c r="D25" s="5"/>
      <c r="E25" s="5"/>
      <c r="F25" s="5"/>
      <c r="G25" s="5"/>
      <c r="H25" s="6"/>
      <c r="I25" s="6"/>
    </row>
  </sheetData>
  <sheetProtection formatCells="0"/>
  <mergeCells count="6">
    <mergeCell ref="B22:H22"/>
    <mergeCell ref="B1:H1"/>
    <mergeCell ref="B5:H5"/>
    <mergeCell ref="B9:H9"/>
    <mergeCell ref="B14:H14"/>
    <mergeCell ref="B18:H18"/>
  </mergeCells>
  <pageMargins left="0.51181102362204722" right="0.51181102362204722" top="0.78740157480314965" bottom="0.78740157480314965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85" zoomScaleNormal="85" workbookViewId="0">
      <selection activeCell="K19" sqref="K19"/>
    </sheetView>
  </sheetViews>
  <sheetFormatPr defaultRowHeight="12.75" x14ac:dyDescent="0.2"/>
  <cols>
    <col min="1" max="1" width="3.42578125" customWidth="1"/>
    <col min="3" max="3" width="28.7109375" customWidth="1"/>
    <col min="4" max="4" width="7.140625" customWidth="1"/>
    <col min="5" max="5" width="24" style="1" customWidth="1"/>
    <col min="6" max="6" width="6.140625" style="17" customWidth="1"/>
    <col min="7" max="7" width="27.42578125" style="1" customWidth="1"/>
    <col min="8" max="8" width="6" style="11" customWidth="1"/>
    <col min="9" max="9" width="29.42578125" style="1" customWidth="1"/>
    <col min="10" max="10" width="9.85546875" style="1" customWidth="1"/>
    <col min="11" max="11" width="32.85546875" style="1" customWidth="1"/>
    <col min="12" max="13" width="9.140625" style="3"/>
  </cols>
  <sheetData>
    <row r="1" spans="1:11" ht="13.5" thickBot="1" x14ac:dyDescent="0.25">
      <c r="A1" s="3"/>
      <c r="B1" s="3"/>
      <c r="C1" s="3"/>
      <c r="D1" s="3"/>
      <c r="J1" s="11"/>
      <c r="K1" s="11"/>
    </row>
    <row r="2" spans="1:11" ht="13.5" thickBot="1" x14ac:dyDescent="0.25">
      <c r="A2" s="3"/>
      <c r="B2" s="3"/>
      <c r="C2" s="25" t="s">
        <v>1</v>
      </c>
      <c r="D2" s="20"/>
      <c r="E2" s="24" t="s">
        <v>14</v>
      </c>
      <c r="G2" s="23" t="s">
        <v>15</v>
      </c>
      <c r="H2" s="17"/>
      <c r="I2" s="13" t="s">
        <v>0</v>
      </c>
      <c r="J2" s="17"/>
      <c r="K2" s="11"/>
    </row>
    <row r="3" spans="1:11" ht="13.5" thickBot="1" x14ac:dyDescent="0.25">
      <c r="A3" s="3"/>
      <c r="B3" s="3"/>
      <c r="C3" s="3"/>
      <c r="D3" s="3"/>
      <c r="E3" s="11"/>
      <c r="G3" s="11"/>
      <c r="I3" s="11"/>
      <c r="J3" s="11"/>
      <c r="K3" s="11"/>
    </row>
    <row r="4" spans="1:11" ht="13.5" thickBot="1" x14ac:dyDescent="0.25">
      <c r="A4" s="4"/>
      <c r="B4" s="58">
        <v>1</v>
      </c>
      <c r="C4" s="45"/>
      <c r="D4" s="21"/>
      <c r="E4" s="46">
        <v>0</v>
      </c>
      <c r="G4" s="11"/>
      <c r="I4" s="11"/>
      <c r="J4" s="11"/>
      <c r="K4" s="11"/>
    </row>
    <row r="5" spans="1:11" ht="13.5" thickBot="1" x14ac:dyDescent="0.25">
      <c r="A5" s="3"/>
      <c r="B5" s="59"/>
      <c r="C5" s="4"/>
      <c r="D5" s="4"/>
      <c r="E5" s="12" t="e">
        <f>IF(E4=3,C4,IF(E6=3,C6,IF(E4=XXX,"Aguardando")))</f>
        <v>#NAME?</v>
      </c>
      <c r="I5" s="11"/>
      <c r="J5" s="11"/>
      <c r="K5" s="11"/>
    </row>
    <row r="6" spans="1:11" ht="13.5" thickBot="1" x14ac:dyDescent="0.25">
      <c r="A6" s="3"/>
      <c r="B6" s="60"/>
      <c r="C6" s="45"/>
      <c r="D6" s="22"/>
      <c r="E6" s="47">
        <v>0</v>
      </c>
      <c r="G6" s="14">
        <v>0</v>
      </c>
      <c r="I6" s="11"/>
      <c r="J6" s="11"/>
      <c r="K6" s="11"/>
    </row>
    <row r="7" spans="1:11" ht="13.5" thickBot="1" x14ac:dyDescent="0.25">
      <c r="A7" s="3"/>
      <c r="B7" s="3"/>
      <c r="C7" s="3"/>
      <c r="D7" s="3"/>
      <c r="E7" s="11"/>
      <c r="G7" s="12" t="s">
        <v>24</v>
      </c>
      <c r="K7" s="11"/>
    </row>
    <row r="8" spans="1:11" ht="13.5" thickBot="1" x14ac:dyDescent="0.25">
      <c r="A8" s="3"/>
      <c r="B8" s="58">
        <v>2</v>
      </c>
      <c r="C8" s="45"/>
      <c r="D8" s="22"/>
      <c r="E8" s="18">
        <v>0</v>
      </c>
      <c r="G8" s="14">
        <v>0</v>
      </c>
      <c r="I8" s="11"/>
      <c r="J8" s="11"/>
      <c r="K8" s="11"/>
    </row>
    <row r="9" spans="1:11" ht="13.5" thickBot="1" x14ac:dyDescent="0.25">
      <c r="A9" s="3"/>
      <c r="B9" s="59"/>
      <c r="C9" s="3"/>
      <c r="D9" s="3"/>
      <c r="E9" s="12" t="e">
        <f>IF(E8=3,C8,IF(E10=3,C10,IF(E8=XXX,"AGUARDANDO")))</f>
        <v>#NAME?</v>
      </c>
      <c r="I9" s="11"/>
      <c r="J9" s="11"/>
      <c r="K9" s="11"/>
    </row>
    <row r="10" spans="1:11" ht="13.5" thickBot="1" x14ac:dyDescent="0.25">
      <c r="A10" s="3"/>
      <c r="B10" s="60"/>
      <c r="C10" s="45"/>
      <c r="D10" s="22"/>
      <c r="E10" s="19">
        <v>0</v>
      </c>
      <c r="G10" s="11"/>
      <c r="I10" s="15">
        <v>0</v>
      </c>
      <c r="J10" s="11"/>
      <c r="K10" s="11"/>
    </row>
    <row r="11" spans="1:11" ht="13.5" thickBot="1" x14ac:dyDescent="0.25">
      <c r="A11" s="3"/>
      <c r="B11" s="3"/>
      <c r="C11" s="3"/>
      <c r="D11" s="3"/>
      <c r="E11" s="11"/>
      <c r="G11" s="11"/>
      <c r="I11" s="12" t="s">
        <v>24</v>
      </c>
      <c r="J11" s="11"/>
    </row>
    <row r="12" spans="1:11" ht="13.5" thickBot="1" x14ac:dyDescent="0.25">
      <c r="A12" s="3"/>
      <c r="B12" s="58">
        <v>3</v>
      </c>
      <c r="C12" s="45"/>
      <c r="D12" s="22"/>
      <c r="E12" s="18">
        <v>0</v>
      </c>
      <c r="G12" s="11"/>
      <c r="I12" s="15">
        <v>0</v>
      </c>
      <c r="J12" s="11"/>
      <c r="K12" s="11"/>
    </row>
    <row r="13" spans="1:11" ht="13.5" thickBot="1" x14ac:dyDescent="0.25">
      <c r="A13" s="3"/>
      <c r="B13" s="59"/>
      <c r="C13" s="3"/>
      <c r="D13" s="3"/>
      <c r="E13" s="12" t="e">
        <f>IF(E12=3,C12,IF(E14=3,C14,IF(E12=XXX,"AGUARDANDO")))</f>
        <v>#NAME?</v>
      </c>
      <c r="I13" s="11"/>
      <c r="J13" s="11"/>
      <c r="K13" s="11"/>
    </row>
    <row r="14" spans="1:11" ht="13.5" thickBot="1" x14ac:dyDescent="0.25">
      <c r="A14" s="3"/>
      <c r="B14" s="60"/>
      <c r="C14" s="45"/>
      <c r="D14" s="22"/>
      <c r="E14" s="19">
        <v>0</v>
      </c>
      <c r="G14" s="14">
        <v>0</v>
      </c>
      <c r="I14" s="11"/>
      <c r="J14" s="11"/>
      <c r="K14" s="11"/>
    </row>
    <row r="15" spans="1:11" ht="13.5" thickBot="1" x14ac:dyDescent="0.25">
      <c r="A15" s="3"/>
      <c r="B15" s="3"/>
      <c r="C15" s="3"/>
      <c r="D15" s="3"/>
      <c r="E15" s="11"/>
      <c r="G15" s="12" t="s">
        <v>27</v>
      </c>
      <c r="J15" s="11"/>
      <c r="K15" s="11"/>
    </row>
    <row r="16" spans="1:11" ht="13.5" thickBot="1" x14ac:dyDescent="0.25">
      <c r="A16" s="3"/>
      <c r="B16" s="58">
        <v>4</v>
      </c>
      <c r="C16" s="45"/>
      <c r="D16" s="22"/>
      <c r="E16" s="18">
        <v>0</v>
      </c>
      <c r="G16" s="14">
        <v>0</v>
      </c>
      <c r="I16" s="11"/>
      <c r="J16" s="11"/>
      <c r="K16" s="11"/>
    </row>
    <row r="17" spans="1:11" ht="13.5" thickBot="1" x14ac:dyDescent="0.25">
      <c r="A17" s="3"/>
      <c r="B17" s="59"/>
      <c r="C17" s="3"/>
      <c r="D17" s="3"/>
      <c r="E17" s="12" t="e">
        <f>IF(E16=3,C16,IF(E18=3,C18,IF(E16=XXX,"AGUARDANDO")))</f>
        <v>#NAME?</v>
      </c>
      <c r="I17" s="11"/>
      <c r="J17" s="11"/>
      <c r="K17" s="11"/>
    </row>
    <row r="18" spans="1:11" ht="13.5" thickBot="1" x14ac:dyDescent="0.25">
      <c r="A18" s="4"/>
      <c r="B18" s="60"/>
      <c r="C18" s="45"/>
      <c r="D18" s="21"/>
      <c r="E18" s="19">
        <v>0</v>
      </c>
      <c r="G18" s="11"/>
      <c r="I18" s="11"/>
      <c r="J18" s="11"/>
      <c r="K18" s="16">
        <v>0</v>
      </c>
    </row>
    <row r="19" spans="1:11" ht="13.5" thickBot="1" x14ac:dyDescent="0.25">
      <c r="A19" s="3"/>
      <c r="B19" s="3"/>
      <c r="C19" s="3"/>
      <c r="D19" s="3"/>
      <c r="E19" s="11"/>
      <c r="G19" s="11"/>
      <c r="I19" s="11"/>
      <c r="J19" s="11"/>
      <c r="K19" s="12" t="s">
        <v>24</v>
      </c>
    </row>
    <row r="20" spans="1:11" ht="13.5" thickBot="1" x14ac:dyDescent="0.25">
      <c r="A20" s="3"/>
      <c r="B20" s="58">
        <v>5</v>
      </c>
      <c r="C20" s="45"/>
      <c r="D20" s="21"/>
      <c r="E20" s="18">
        <v>0</v>
      </c>
      <c r="G20" s="11"/>
      <c r="I20" s="11"/>
      <c r="J20" s="11"/>
      <c r="K20" s="16">
        <v>0</v>
      </c>
    </row>
    <row r="21" spans="1:11" ht="13.5" thickBot="1" x14ac:dyDescent="0.25">
      <c r="A21" s="3"/>
      <c r="B21" s="59"/>
      <c r="C21" s="4"/>
      <c r="D21" s="4"/>
      <c r="E21" s="12" t="e">
        <f>IF(E20=3,C20,IF(E22=3,C22,IF(E20=XXX,"AGUARDANDO")))</f>
        <v>#NAME?</v>
      </c>
      <c r="I21" s="11"/>
      <c r="J21" s="11"/>
      <c r="K21" s="11"/>
    </row>
    <row r="22" spans="1:11" ht="13.5" thickBot="1" x14ac:dyDescent="0.25">
      <c r="A22" s="3"/>
      <c r="B22" s="60"/>
      <c r="C22" s="45"/>
      <c r="D22" s="22"/>
      <c r="E22" s="19">
        <v>0</v>
      </c>
      <c r="G22" s="14">
        <v>0</v>
      </c>
      <c r="I22" s="11"/>
      <c r="J22" s="11"/>
      <c r="K22" s="11"/>
    </row>
    <row r="23" spans="1:11" ht="13.5" thickBot="1" x14ac:dyDescent="0.25">
      <c r="A23" s="3"/>
      <c r="B23" s="3"/>
      <c r="C23" s="3"/>
      <c r="D23" s="3"/>
      <c r="E23" s="11"/>
      <c r="G23" s="12" t="s">
        <v>26</v>
      </c>
      <c r="J23" s="11"/>
      <c r="K23" s="11"/>
    </row>
    <row r="24" spans="1:11" ht="13.5" thickBot="1" x14ac:dyDescent="0.25">
      <c r="A24" s="3"/>
      <c r="B24" s="58">
        <v>6</v>
      </c>
      <c r="C24" s="45"/>
      <c r="D24" s="22"/>
      <c r="E24" s="18">
        <v>0</v>
      </c>
      <c r="G24" s="14">
        <v>0</v>
      </c>
      <c r="I24" s="11"/>
      <c r="J24" s="11"/>
      <c r="K24" s="11"/>
    </row>
    <row r="25" spans="1:11" ht="13.5" thickBot="1" x14ac:dyDescent="0.25">
      <c r="A25" s="3"/>
      <c r="B25" s="59"/>
      <c r="C25" s="3"/>
      <c r="D25" s="3"/>
      <c r="E25" s="12" t="e">
        <f>IF(E24=3,C24,IF(E26=3,C26,IF(E24=XXX,"AGUARDANDO")))</f>
        <v>#NAME?</v>
      </c>
      <c r="J25" s="11"/>
      <c r="K25" s="11"/>
    </row>
    <row r="26" spans="1:11" ht="13.5" thickBot="1" x14ac:dyDescent="0.25">
      <c r="A26" s="3"/>
      <c r="B26" s="60"/>
      <c r="C26" s="45"/>
      <c r="D26" s="22"/>
      <c r="E26" s="19">
        <v>0</v>
      </c>
      <c r="G26" s="11"/>
      <c r="I26" s="15">
        <v>0</v>
      </c>
      <c r="J26" s="11"/>
      <c r="K26" s="11"/>
    </row>
    <row r="27" spans="1:11" ht="13.5" thickBot="1" x14ac:dyDescent="0.25">
      <c r="A27" s="3"/>
      <c r="B27" s="3"/>
      <c r="C27" s="3"/>
      <c r="D27" s="3"/>
      <c r="E27" s="11"/>
      <c r="G27" s="11"/>
      <c r="I27" s="12" t="s">
        <v>26</v>
      </c>
      <c r="J27" s="11"/>
    </row>
    <row r="28" spans="1:11" ht="13.5" thickBot="1" x14ac:dyDescent="0.25">
      <c r="A28" s="3"/>
      <c r="B28" s="58">
        <v>7</v>
      </c>
      <c r="C28" s="45"/>
      <c r="D28" s="22"/>
      <c r="E28" s="18">
        <v>0</v>
      </c>
      <c r="G28" s="11"/>
      <c r="I28" s="15">
        <v>3</v>
      </c>
      <c r="J28" s="11"/>
      <c r="K28" s="11"/>
    </row>
    <row r="29" spans="1:11" ht="13.5" thickBot="1" x14ac:dyDescent="0.25">
      <c r="A29" s="3"/>
      <c r="B29" s="59"/>
      <c r="C29" s="3"/>
      <c r="D29" s="3"/>
      <c r="E29" s="12" t="e">
        <f>IF(E28=3,C28,IF(E30=3,C30,IF(E28=XXX,"AGUARDANDO")))</f>
        <v>#NAME?</v>
      </c>
      <c r="I29" s="11"/>
      <c r="J29" s="11"/>
      <c r="K29" s="11"/>
    </row>
    <row r="30" spans="1:11" ht="13.5" thickBot="1" x14ac:dyDescent="0.25">
      <c r="A30" s="3"/>
      <c r="B30" s="60"/>
      <c r="C30" s="45"/>
      <c r="D30" s="22"/>
      <c r="E30" s="19">
        <v>0</v>
      </c>
      <c r="G30" s="14">
        <v>0</v>
      </c>
      <c r="I30" s="11"/>
      <c r="J30" s="11"/>
      <c r="K30" s="11"/>
    </row>
    <row r="31" spans="1:11" ht="13.5" thickBot="1" x14ac:dyDescent="0.25">
      <c r="A31" s="3"/>
      <c r="B31" s="3"/>
      <c r="C31" s="3"/>
      <c r="D31" s="3"/>
      <c r="E31" s="11"/>
      <c r="G31" s="12" t="s">
        <v>25</v>
      </c>
      <c r="J31" s="11"/>
      <c r="K31" s="11"/>
    </row>
    <row r="32" spans="1:11" ht="13.5" thickBot="1" x14ac:dyDescent="0.25">
      <c r="A32" s="3"/>
      <c r="B32" s="58">
        <v>8</v>
      </c>
      <c r="C32" s="45"/>
      <c r="D32" s="22"/>
      <c r="E32" s="18">
        <v>0</v>
      </c>
      <c r="G32" s="14">
        <v>0</v>
      </c>
      <c r="I32" s="11"/>
      <c r="J32" s="11"/>
      <c r="K32" s="11"/>
    </row>
    <row r="33" spans="1:11" ht="13.5" thickBot="1" x14ac:dyDescent="0.25">
      <c r="A33" s="3"/>
      <c r="B33" s="59"/>
      <c r="C33" s="3"/>
      <c r="D33" s="3"/>
      <c r="E33" s="12" t="e">
        <f>IF(E32=3,C32,IF(E34=3,C34,IF(E32=XXX,"AGUARDANDO")))</f>
        <v>#NAME?</v>
      </c>
      <c r="I33" s="11"/>
      <c r="J33" s="11"/>
      <c r="K33" s="11"/>
    </row>
    <row r="34" spans="1:11" ht="13.5" thickBot="1" x14ac:dyDescent="0.25">
      <c r="A34" s="3"/>
      <c r="B34" s="60"/>
      <c r="C34" s="45"/>
      <c r="D34" s="21"/>
      <c r="E34" s="19">
        <v>0</v>
      </c>
      <c r="G34" s="11"/>
      <c r="I34" s="11"/>
      <c r="J34" s="11"/>
      <c r="K34" s="11"/>
    </row>
    <row r="35" spans="1:11" x14ac:dyDescent="0.2">
      <c r="A35" s="3"/>
      <c r="B35" s="3"/>
      <c r="C35" s="3"/>
      <c r="D35" s="3"/>
      <c r="E35" s="11"/>
      <c r="G35" s="11"/>
      <c r="I35" s="11"/>
      <c r="J35" s="11"/>
      <c r="K35" s="11"/>
    </row>
    <row r="36" spans="1:11" s="3" customFormat="1" x14ac:dyDescent="0.2">
      <c r="E36" s="11"/>
      <c r="F36" s="17"/>
      <c r="G36" s="11"/>
      <c r="H36" s="11"/>
      <c r="I36" s="11"/>
      <c r="J36" s="11"/>
      <c r="K36" s="11"/>
    </row>
    <row r="37" spans="1:11" s="3" customFormat="1" x14ac:dyDescent="0.2">
      <c r="E37" s="11"/>
      <c r="F37" s="17"/>
      <c r="G37" s="11"/>
      <c r="H37" s="11"/>
      <c r="I37" s="11"/>
      <c r="J37" s="11"/>
      <c r="K37" s="11"/>
    </row>
    <row r="38" spans="1:11" s="3" customFormat="1" x14ac:dyDescent="0.2">
      <c r="E38" s="11"/>
      <c r="F38" s="17"/>
      <c r="G38" s="11"/>
      <c r="H38" s="11"/>
      <c r="I38" s="11"/>
      <c r="J38" s="11"/>
      <c r="K38" s="11"/>
    </row>
    <row r="39" spans="1:11" s="3" customFormat="1" x14ac:dyDescent="0.2">
      <c r="E39" s="11"/>
      <c r="F39" s="17"/>
      <c r="G39" s="11"/>
      <c r="H39" s="11"/>
      <c r="I39" s="11"/>
      <c r="J39" s="11"/>
      <c r="K39" s="11"/>
    </row>
    <row r="40" spans="1:11" s="3" customFormat="1" x14ac:dyDescent="0.2">
      <c r="E40" s="11"/>
      <c r="F40" s="17"/>
      <c r="G40" s="11"/>
      <c r="H40" s="11"/>
      <c r="I40" s="11"/>
      <c r="J40" s="11"/>
      <c r="K40" s="11"/>
    </row>
    <row r="41" spans="1:11" s="3" customFormat="1" x14ac:dyDescent="0.2">
      <c r="E41" s="11"/>
      <c r="F41" s="17"/>
      <c r="G41" s="11"/>
      <c r="H41" s="11"/>
      <c r="I41" s="11"/>
      <c r="J41" s="11"/>
      <c r="K41" s="11"/>
    </row>
    <row r="42" spans="1:11" s="3" customFormat="1" x14ac:dyDescent="0.2">
      <c r="E42" s="11"/>
      <c r="F42" s="17"/>
      <c r="G42" s="11"/>
      <c r="H42" s="11"/>
      <c r="I42" s="11"/>
      <c r="J42" s="11"/>
      <c r="K42" s="11"/>
    </row>
    <row r="43" spans="1:11" s="3" customFormat="1" x14ac:dyDescent="0.2">
      <c r="E43" s="11"/>
      <c r="F43" s="17"/>
      <c r="G43" s="11"/>
      <c r="H43" s="11"/>
      <c r="I43" s="11"/>
      <c r="J43" s="11"/>
      <c r="K43" s="11"/>
    </row>
  </sheetData>
  <mergeCells count="8">
    <mergeCell ref="B28:B30"/>
    <mergeCell ref="B32:B34"/>
    <mergeCell ref="B4:B6"/>
    <mergeCell ref="B8:B10"/>
    <mergeCell ref="B12:B14"/>
    <mergeCell ref="B16:B18"/>
    <mergeCell ref="B20:B22"/>
    <mergeCell ref="B24:B2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topLeftCell="A10" workbookViewId="0">
      <selection activeCell="M20" sqref="M20"/>
    </sheetView>
  </sheetViews>
  <sheetFormatPr defaultRowHeight="12.75" x14ac:dyDescent="0.2"/>
  <cols>
    <col min="1" max="1" width="2.7109375" style="10" customWidth="1"/>
    <col min="2" max="2" width="34.85546875" customWidth="1"/>
    <col min="3" max="8" width="7.28515625" customWidth="1"/>
    <col min="9" max="11" width="9.140625" style="3"/>
  </cols>
  <sheetData>
    <row r="2" spans="1:8" s="3" customFormat="1" x14ac:dyDescent="0.2">
      <c r="A2" s="10"/>
      <c r="B2" s="57" t="s">
        <v>1</v>
      </c>
      <c r="C2" s="57"/>
      <c r="D2" s="57"/>
      <c r="E2" s="57"/>
      <c r="F2" s="57"/>
      <c r="G2" s="57"/>
      <c r="H2" s="57"/>
    </row>
    <row r="3" spans="1:8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</row>
    <row r="4" spans="1:8" s="3" customFormat="1" ht="15" x14ac:dyDescent="0.25">
      <c r="A4" s="10"/>
      <c r="B4" s="2">
        <f>'FASE FINAL '!C4</f>
        <v>0</v>
      </c>
      <c r="C4" s="5"/>
      <c r="D4" s="5"/>
      <c r="E4" s="5"/>
      <c r="F4" s="5"/>
      <c r="G4" s="5"/>
      <c r="H4" s="6"/>
    </row>
    <row r="5" spans="1:8" s="3" customFormat="1" ht="15" x14ac:dyDescent="0.25">
      <c r="A5" s="10"/>
      <c r="B5" s="2">
        <f>'FASE FINAL '!C6</f>
        <v>0</v>
      </c>
      <c r="C5" s="5"/>
      <c r="D5" s="5"/>
      <c r="E5" s="5"/>
      <c r="F5" s="5"/>
      <c r="G5" s="5"/>
      <c r="H5" s="6"/>
    </row>
    <row r="6" spans="1:8" s="3" customFormat="1" x14ac:dyDescent="0.2">
      <c r="A6" s="10"/>
      <c r="B6"/>
      <c r="C6" s="1"/>
      <c r="D6" s="1"/>
      <c r="E6" s="1"/>
      <c r="F6" s="1"/>
      <c r="G6" s="1"/>
      <c r="H6" s="1"/>
    </row>
    <row r="7" spans="1:8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</row>
    <row r="8" spans="1:8" s="3" customFormat="1" ht="15" x14ac:dyDescent="0.25">
      <c r="A8" s="10"/>
      <c r="B8" s="2">
        <f>'FASE FINAL '!C8</f>
        <v>0</v>
      </c>
      <c r="C8" s="5"/>
      <c r="D8" s="5"/>
      <c r="E8" s="5"/>
      <c r="F8" s="5"/>
      <c r="G8" s="5"/>
      <c r="H8" s="6"/>
    </row>
    <row r="9" spans="1:8" s="3" customFormat="1" ht="15" x14ac:dyDescent="0.25">
      <c r="A9" s="10"/>
      <c r="B9" s="2">
        <f>'FASE FINAL '!C10</f>
        <v>0</v>
      </c>
      <c r="C9" s="5"/>
      <c r="D9" s="5"/>
      <c r="E9" s="5"/>
      <c r="F9" s="5"/>
      <c r="G9" s="5"/>
      <c r="H9" s="6"/>
    </row>
    <row r="10" spans="1:8" s="3" customFormat="1" x14ac:dyDescent="0.2">
      <c r="A10" s="10"/>
      <c r="B10"/>
      <c r="C10" s="1"/>
      <c r="D10" s="1"/>
      <c r="E10" s="1"/>
      <c r="F10" s="1"/>
      <c r="G10" s="1"/>
      <c r="H10" s="1"/>
    </row>
    <row r="11" spans="1:8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</row>
    <row r="12" spans="1:8" s="3" customFormat="1" ht="15" x14ac:dyDescent="0.25">
      <c r="A12" s="10"/>
      <c r="B12" s="2">
        <f>'FASE FINAL '!C12</f>
        <v>0</v>
      </c>
      <c r="C12" s="5"/>
      <c r="D12" s="5"/>
      <c r="E12" s="5"/>
      <c r="F12" s="5"/>
      <c r="G12" s="5"/>
      <c r="H12" s="6"/>
    </row>
    <row r="13" spans="1:8" s="3" customFormat="1" ht="15" x14ac:dyDescent="0.25">
      <c r="A13" s="10"/>
      <c r="B13" s="2">
        <f>'FASE FINAL '!C14</f>
        <v>0</v>
      </c>
      <c r="C13" s="5"/>
      <c r="D13" s="5"/>
      <c r="E13" s="5"/>
      <c r="F13" s="5"/>
      <c r="G13" s="5"/>
      <c r="H13" s="6"/>
    </row>
    <row r="15" spans="1:8" s="3" customFormat="1" x14ac:dyDescent="0.2">
      <c r="A15" s="10"/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</row>
    <row r="16" spans="1:8" s="3" customFormat="1" ht="15" x14ac:dyDescent="0.25">
      <c r="A16" s="10"/>
      <c r="B16" s="2">
        <f>'FASE FINAL '!C16</f>
        <v>0</v>
      </c>
      <c r="C16" s="5"/>
      <c r="D16" s="5"/>
      <c r="E16" s="5"/>
      <c r="F16" s="5"/>
      <c r="G16" s="5"/>
      <c r="H16" s="6"/>
    </row>
    <row r="17" spans="1:8" s="3" customFormat="1" ht="15" x14ac:dyDescent="0.25">
      <c r="A17" s="10"/>
      <c r="B17" s="2">
        <f>'FASE FINAL '!C18</f>
        <v>0</v>
      </c>
      <c r="C17" s="5"/>
      <c r="D17" s="5"/>
      <c r="E17" s="5"/>
      <c r="F17" s="5"/>
      <c r="G17" s="5"/>
      <c r="H17" s="6"/>
    </row>
    <row r="18" spans="1:8" s="3" customFormat="1" x14ac:dyDescent="0.2">
      <c r="A18" s="10"/>
      <c r="B18"/>
      <c r="C18" s="1"/>
      <c r="D18" s="1"/>
      <c r="E18" s="1"/>
      <c r="F18" s="1"/>
      <c r="G18" s="1"/>
      <c r="H18" s="1"/>
    </row>
    <row r="19" spans="1:8" s="3" customFormat="1" x14ac:dyDescent="0.2">
      <c r="A19" s="10"/>
      <c r="B19" s="7" t="s">
        <v>10</v>
      </c>
      <c r="C19" s="8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3</v>
      </c>
    </row>
    <row r="20" spans="1:8" s="3" customFormat="1" ht="15" x14ac:dyDescent="0.25">
      <c r="A20" s="10"/>
      <c r="B20" s="2">
        <f>'FASE FINAL '!C20</f>
        <v>0</v>
      </c>
      <c r="C20" s="5"/>
      <c r="D20" s="5"/>
      <c r="E20" s="5"/>
      <c r="F20" s="5"/>
      <c r="G20" s="5"/>
      <c r="H20" s="6"/>
    </row>
    <row r="21" spans="1:8" s="3" customFormat="1" ht="15" x14ac:dyDescent="0.25">
      <c r="A21" s="10"/>
      <c r="B21" s="2">
        <f>'FASE FINAL '!C22</f>
        <v>0</v>
      </c>
      <c r="C21" s="5"/>
      <c r="D21" s="5"/>
      <c r="E21" s="5"/>
      <c r="F21" s="5"/>
      <c r="G21" s="5"/>
      <c r="H21" s="6"/>
    </row>
    <row r="22" spans="1:8" s="3" customFormat="1" x14ac:dyDescent="0.2">
      <c r="A22" s="10"/>
      <c r="B22"/>
      <c r="C22" s="1"/>
      <c r="D22" s="1"/>
      <c r="E22" s="1"/>
      <c r="F22" s="1"/>
      <c r="G22" s="1"/>
      <c r="H22" s="1"/>
    </row>
    <row r="23" spans="1:8" s="3" customFormat="1" x14ac:dyDescent="0.2">
      <c r="A23" s="10"/>
      <c r="B23" s="7" t="s">
        <v>10</v>
      </c>
      <c r="C23" s="8">
        <v>1</v>
      </c>
      <c r="D23" s="9">
        <v>2</v>
      </c>
      <c r="E23" s="9">
        <v>3</v>
      </c>
      <c r="F23" s="9">
        <v>4</v>
      </c>
      <c r="G23" s="9">
        <v>5</v>
      </c>
      <c r="H23" s="9" t="s">
        <v>3</v>
      </c>
    </row>
    <row r="24" spans="1:8" s="3" customFormat="1" ht="15" x14ac:dyDescent="0.25">
      <c r="A24" s="10"/>
      <c r="B24" s="2">
        <f>'FASE FINAL '!C24</f>
        <v>0</v>
      </c>
      <c r="C24" s="5"/>
      <c r="D24" s="5"/>
      <c r="E24" s="5"/>
      <c r="F24" s="5"/>
      <c r="G24" s="5"/>
      <c r="H24" s="6"/>
    </row>
    <row r="25" spans="1:8" s="3" customFormat="1" ht="15" x14ac:dyDescent="0.25">
      <c r="A25" s="10"/>
      <c r="B25" s="2">
        <f>'FASE FINAL '!C26</f>
        <v>0</v>
      </c>
      <c r="C25" s="5"/>
      <c r="D25" s="5"/>
      <c r="E25" s="5"/>
      <c r="F25" s="5"/>
      <c r="G25" s="5"/>
      <c r="H25" s="6"/>
    </row>
    <row r="27" spans="1:8" s="3" customFormat="1" x14ac:dyDescent="0.2">
      <c r="A27" s="10"/>
      <c r="B27" s="7" t="s">
        <v>10</v>
      </c>
      <c r="C27" s="8">
        <v>1</v>
      </c>
      <c r="D27" s="9">
        <v>2</v>
      </c>
      <c r="E27" s="9">
        <v>3</v>
      </c>
      <c r="F27" s="9">
        <v>4</v>
      </c>
      <c r="G27" s="9">
        <v>5</v>
      </c>
      <c r="H27" s="9" t="s">
        <v>3</v>
      </c>
    </row>
    <row r="28" spans="1:8" s="3" customFormat="1" ht="15" x14ac:dyDescent="0.25">
      <c r="A28" s="10"/>
      <c r="B28" s="2">
        <f>'FASE FINAL '!C28</f>
        <v>0</v>
      </c>
      <c r="C28" s="5"/>
      <c r="D28" s="5"/>
      <c r="E28" s="5"/>
      <c r="F28" s="5"/>
      <c r="G28" s="5"/>
      <c r="H28" s="6"/>
    </row>
    <row r="29" spans="1:8" s="3" customFormat="1" ht="15" x14ac:dyDescent="0.25">
      <c r="A29" s="10"/>
      <c r="B29" s="2">
        <f>'FASE FINAL '!C30</f>
        <v>0</v>
      </c>
      <c r="C29" s="5"/>
      <c r="D29" s="5"/>
      <c r="E29" s="5"/>
      <c r="F29" s="5"/>
      <c r="G29" s="5"/>
      <c r="H29" s="6"/>
    </row>
    <row r="30" spans="1:8" s="3" customFormat="1" x14ac:dyDescent="0.2">
      <c r="A30" s="10"/>
      <c r="B30"/>
      <c r="C30" s="1"/>
      <c r="D30" s="1"/>
      <c r="E30" s="1"/>
      <c r="F30" s="1"/>
      <c r="G30" s="1"/>
      <c r="H30" s="1"/>
    </row>
    <row r="31" spans="1:8" s="3" customFormat="1" x14ac:dyDescent="0.2">
      <c r="A31" s="10"/>
      <c r="B31" s="7" t="s">
        <v>10</v>
      </c>
      <c r="C31" s="8">
        <v>1</v>
      </c>
      <c r="D31" s="9">
        <v>2</v>
      </c>
      <c r="E31" s="9">
        <v>3</v>
      </c>
      <c r="F31" s="9">
        <v>4</v>
      </c>
      <c r="G31" s="9">
        <v>5</v>
      </c>
      <c r="H31" s="9" t="s">
        <v>3</v>
      </c>
    </row>
    <row r="32" spans="1:8" s="3" customFormat="1" ht="15" x14ac:dyDescent="0.25">
      <c r="A32" s="10"/>
      <c r="B32" s="2">
        <f>'FASE FINAL '!C32</f>
        <v>0</v>
      </c>
      <c r="C32" s="5"/>
      <c r="D32" s="5"/>
      <c r="E32" s="5"/>
      <c r="F32" s="5"/>
      <c r="G32" s="5"/>
      <c r="H32" s="6"/>
    </row>
    <row r="33" spans="1:8" s="3" customFormat="1" ht="15" x14ac:dyDescent="0.25">
      <c r="A33" s="10"/>
      <c r="B33" s="2">
        <f>'FASE FINAL '!C34</f>
        <v>0</v>
      </c>
      <c r="C33" s="5"/>
      <c r="D33" s="5"/>
      <c r="E33" s="5"/>
      <c r="F33" s="5"/>
      <c r="G33" s="5"/>
      <c r="H33" s="6"/>
    </row>
    <row r="34" spans="1:8" s="3" customFormat="1" x14ac:dyDescent="0.2">
      <c r="A34" s="10"/>
      <c r="B34"/>
      <c r="C34" s="1"/>
      <c r="D34" s="1"/>
      <c r="E34" s="1"/>
      <c r="F34" s="1"/>
      <c r="G34" s="1"/>
      <c r="H34" s="1"/>
    </row>
  </sheetData>
  <sheetProtection sheet="1" objects="1" scenarios="1"/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opLeftCell="A7" workbookViewId="0">
      <selection activeCell="K25" sqref="K25"/>
    </sheetView>
  </sheetViews>
  <sheetFormatPr defaultRowHeight="12.75" x14ac:dyDescent="0.2"/>
  <cols>
    <col min="1" max="1" width="2.7109375" style="10" customWidth="1"/>
    <col min="2" max="2" width="34.85546875" customWidth="1"/>
    <col min="3" max="8" width="7.28515625" customWidth="1"/>
    <col min="9" max="11" width="9.140625" style="3"/>
  </cols>
  <sheetData>
    <row r="2" spans="1:8" s="3" customFormat="1" x14ac:dyDescent="0.2">
      <c r="A2" s="10"/>
      <c r="B2" s="57" t="s">
        <v>14</v>
      </c>
      <c r="C2" s="57"/>
      <c r="D2" s="57"/>
      <c r="E2" s="57"/>
      <c r="F2" s="57"/>
      <c r="G2" s="57"/>
      <c r="H2" s="57"/>
    </row>
    <row r="3" spans="1:8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</row>
    <row r="4" spans="1:8" s="3" customFormat="1" ht="15" x14ac:dyDescent="0.25">
      <c r="A4" s="10"/>
      <c r="B4" s="2" t="e">
        <f>'FASE FINAL '!E5</f>
        <v>#NAME?</v>
      </c>
      <c r="C4" s="5"/>
      <c r="D4" s="5"/>
      <c r="E4" s="5"/>
      <c r="F4" s="5"/>
      <c r="G4" s="5"/>
      <c r="H4" s="6"/>
    </row>
    <row r="5" spans="1:8" s="3" customFormat="1" ht="15" x14ac:dyDescent="0.25">
      <c r="A5" s="10"/>
      <c r="B5" s="2" t="e">
        <f>'FASE FINAL '!E9</f>
        <v>#NAME?</v>
      </c>
      <c r="C5" s="5"/>
      <c r="D5" s="5"/>
      <c r="E5" s="5"/>
      <c r="F5" s="5"/>
      <c r="G5" s="5"/>
      <c r="H5" s="6"/>
    </row>
    <row r="6" spans="1:8" s="3" customFormat="1" x14ac:dyDescent="0.2">
      <c r="A6" s="10"/>
      <c r="B6"/>
      <c r="C6" s="1"/>
      <c r="D6" s="1"/>
      <c r="E6" s="1"/>
      <c r="F6" s="1"/>
      <c r="G6" s="1"/>
      <c r="H6" s="1"/>
    </row>
    <row r="7" spans="1:8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</row>
    <row r="8" spans="1:8" s="3" customFormat="1" ht="15" x14ac:dyDescent="0.25">
      <c r="A8" s="10"/>
      <c r="B8" s="2" t="e">
        <f>'FASE FINAL '!E13</f>
        <v>#NAME?</v>
      </c>
      <c r="C8" s="5"/>
      <c r="D8" s="5"/>
      <c r="E8" s="5"/>
      <c r="F8" s="5"/>
      <c r="G8" s="5"/>
      <c r="H8" s="6"/>
    </row>
    <row r="9" spans="1:8" s="3" customFormat="1" ht="15" x14ac:dyDescent="0.25">
      <c r="A9" s="10"/>
      <c r="B9" s="2" t="e">
        <f>'FASE FINAL '!E17</f>
        <v>#NAME?</v>
      </c>
      <c r="C9" s="5"/>
      <c r="D9" s="5"/>
      <c r="E9" s="5"/>
      <c r="F9" s="5"/>
      <c r="G9" s="5"/>
      <c r="H9" s="6"/>
    </row>
    <row r="10" spans="1:8" s="3" customFormat="1" x14ac:dyDescent="0.2">
      <c r="A10" s="10"/>
      <c r="B10"/>
      <c r="C10" s="1"/>
      <c r="D10" s="1"/>
      <c r="E10" s="1"/>
      <c r="F10" s="1"/>
      <c r="G10" s="1"/>
      <c r="H10" s="1"/>
    </row>
    <row r="11" spans="1:8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</row>
    <row r="12" spans="1:8" s="3" customFormat="1" ht="15" x14ac:dyDescent="0.25">
      <c r="A12" s="10"/>
      <c r="B12" s="2" t="e">
        <f>'FASE FINAL '!E21</f>
        <v>#NAME?</v>
      </c>
      <c r="C12" s="5"/>
      <c r="D12" s="5"/>
      <c r="E12" s="5"/>
      <c r="F12" s="5"/>
      <c r="G12" s="5"/>
      <c r="H12" s="6"/>
    </row>
    <row r="13" spans="1:8" s="3" customFormat="1" ht="15" x14ac:dyDescent="0.25">
      <c r="A13" s="10"/>
      <c r="B13" s="2" t="e">
        <f>'FASE FINAL '!E25</f>
        <v>#NAME?</v>
      </c>
      <c r="C13" s="5"/>
      <c r="D13" s="5"/>
      <c r="E13" s="5"/>
      <c r="F13" s="5"/>
      <c r="G13" s="5"/>
      <c r="H13" s="6"/>
    </row>
    <row r="15" spans="1:8" s="3" customFormat="1" x14ac:dyDescent="0.2">
      <c r="A15" s="10"/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</row>
    <row r="16" spans="1:8" s="3" customFormat="1" ht="15" x14ac:dyDescent="0.25">
      <c r="A16" s="10"/>
      <c r="B16" s="2" t="e">
        <f>'FASE FINAL '!E29</f>
        <v>#NAME?</v>
      </c>
      <c r="C16" s="5"/>
      <c r="D16" s="5"/>
      <c r="E16" s="5"/>
      <c r="F16" s="5"/>
      <c r="G16" s="5"/>
      <c r="H16" s="6"/>
    </row>
    <row r="17" spans="1:8" s="3" customFormat="1" ht="15" x14ac:dyDescent="0.25">
      <c r="A17" s="10"/>
      <c r="B17" s="2" t="e">
        <f>'FASE FINAL '!E33</f>
        <v>#NAME?</v>
      </c>
      <c r="C17" s="5"/>
      <c r="D17" s="5"/>
      <c r="E17" s="5"/>
      <c r="F17" s="5"/>
      <c r="G17" s="5"/>
      <c r="H17" s="6"/>
    </row>
    <row r="18" spans="1:8" s="3" customFormat="1" x14ac:dyDescent="0.2">
      <c r="A18" s="10"/>
      <c r="B18"/>
      <c r="C18" s="1"/>
      <c r="D18" s="1"/>
      <c r="E18" s="1"/>
      <c r="F18" s="1"/>
      <c r="G18" s="1"/>
      <c r="H18" s="1"/>
    </row>
    <row r="19" spans="1:8" x14ac:dyDescent="0.2">
      <c r="B19" s="57" t="s">
        <v>16</v>
      </c>
      <c r="C19" s="57"/>
      <c r="D19" s="57"/>
      <c r="E19" s="57"/>
      <c r="F19" s="57"/>
      <c r="G19" s="57"/>
      <c r="H19" s="57"/>
    </row>
    <row r="20" spans="1:8" x14ac:dyDescent="0.2">
      <c r="B20" s="7" t="s">
        <v>10</v>
      </c>
      <c r="C20" s="8">
        <v>1</v>
      </c>
      <c r="D20" s="9">
        <v>2</v>
      </c>
      <c r="E20" s="9">
        <v>3</v>
      </c>
      <c r="F20" s="9">
        <v>4</v>
      </c>
      <c r="G20" s="9">
        <v>5</v>
      </c>
      <c r="H20" s="9" t="s">
        <v>3</v>
      </c>
    </row>
    <row r="21" spans="1:8" ht="15" x14ac:dyDescent="0.25">
      <c r="B21" s="2" t="str">
        <f>'FASE FINAL '!G7</f>
        <v>Gabriela Pincerato</v>
      </c>
      <c r="C21" s="5"/>
      <c r="D21" s="5"/>
      <c r="E21" s="5"/>
      <c r="F21" s="5"/>
      <c r="G21" s="5"/>
      <c r="H21" s="6"/>
    </row>
    <row r="22" spans="1:8" ht="15" x14ac:dyDescent="0.25">
      <c r="B22" s="2" t="str">
        <f>'FASE FINAL '!G15</f>
        <v>Rafaela Chung</v>
      </c>
      <c r="C22" s="5"/>
      <c r="D22" s="5"/>
      <c r="E22" s="5"/>
      <c r="F22" s="5"/>
      <c r="G22" s="5"/>
      <c r="H22" s="6"/>
    </row>
    <row r="23" spans="1:8" x14ac:dyDescent="0.2">
      <c r="C23" s="1"/>
      <c r="D23" s="1"/>
      <c r="E23" s="1"/>
      <c r="F23" s="1"/>
      <c r="G23" s="1"/>
      <c r="H23" s="1"/>
    </row>
    <row r="24" spans="1:8" x14ac:dyDescent="0.2">
      <c r="B24" s="7" t="s">
        <v>10</v>
      </c>
      <c r="C24" s="8">
        <v>1</v>
      </c>
      <c r="D24" s="9">
        <v>2</v>
      </c>
      <c r="E24" s="9">
        <v>3</v>
      </c>
      <c r="F24" s="9">
        <v>4</v>
      </c>
      <c r="G24" s="9">
        <v>5</v>
      </c>
      <c r="H24" s="9" t="s">
        <v>3</v>
      </c>
    </row>
    <row r="25" spans="1:8" ht="15" x14ac:dyDescent="0.25">
      <c r="B25" s="2" t="str">
        <f>'FASE FINAL '!G23</f>
        <v>Camila Santos</v>
      </c>
      <c r="C25" s="5"/>
      <c r="D25" s="5"/>
      <c r="E25" s="5"/>
      <c r="F25" s="5"/>
      <c r="G25" s="5"/>
      <c r="H25" s="6"/>
    </row>
    <row r="26" spans="1:8" ht="15" x14ac:dyDescent="0.25">
      <c r="B26" s="2" t="str">
        <f>'FASE FINAL '!G31</f>
        <v>Bye</v>
      </c>
      <c r="C26" s="5"/>
      <c r="D26" s="5"/>
      <c r="E26" s="5"/>
      <c r="F26" s="5"/>
      <c r="G26" s="5"/>
      <c r="H26" s="6"/>
    </row>
    <row r="28" spans="1:8" x14ac:dyDescent="0.2">
      <c r="B28" s="57" t="s">
        <v>0</v>
      </c>
      <c r="C28" s="57"/>
      <c r="D28" s="57"/>
      <c r="E28" s="57"/>
      <c r="F28" s="57"/>
      <c r="G28" s="57"/>
      <c r="H28" s="57"/>
    </row>
    <row r="29" spans="1:8" x14ac:dyDescent="0.2">
      <c r="B29" s="7" t="s">
        <v>10</v>
      </c>
      <c r="C29" s="8">
        <v>1</v>
      </c>
      <c r="D29" s="9">
        <v>2</v>
      </c>
      <c r="E29" s="9">
        <v>3</v>
      </c>
      <c r="F29" s="9">
        <v>4</v>
      </c>
      <c r="G29" s="9">
        <v>5</v>
      </c>
      <c r="H29" s="9" t="s">
        <v>3</v>
      </c>
    </row>
    <row r="30" spans="1:8" ht="15" x14ac:dyDescent="0.25">
      <c r="B30" s="2" t="str">
        <f>'FASE FINAL '!I11</f>
        <v>Gabriela Pincerato</v>
      </c>
      <c r="C30" s="5"/>
      <c r="D30" s="5"/>
      <c r="E30" s="5"/>
      <c r="F30" s="5"/>
      <c r="G30" s="5"/>
      <c r="H30" s="6"/>
    </row>
    <row r="31" spans="1:8" ht="15" x14ac:dyDescent="0.25">
      <c r="B31" s="2" t="str">
        <f>'FASE FINAL '!I27</f>
        <v>Camila Santos</v>
      </c>
      <c r="C31" s="5"/>
      <c r="D31" s="5"/>
      <c r="E31" s="5"/>
      <c r="F31" s="5"/>
      <c r="G31" s="5"/>
      <c r="H31" s="6"/>
    </row>
  </sheetData>
  <sheetProtection sheet="1" objects="1" scenarios="1"/>
  <mergeCells count="3">
    <mergeCell ref="B2:H2"/>
    <mergeCell ref="B19:H19"/>
    <mergeCell ref="B28:H28"/>
  </mergeCell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2.75" x14ac:dyDescent="0.2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2.75" x14ac:dyDescent="0.2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GRUPOS - PRÉ-MIRIM FEM</vt:lpstr>
      <vt:lpstr>SÚMULA GRUPOS PRÉ-MIRIM FEM</vt:lpstr>
      <vt:lpstr>FASE FINAL </vt:lpstr>
      <vt:lpstr>SÚMULA OITAVAS FINAL </vt:lpstr>
      <vt:lpstr>SÚMULA FINAL </vt:lpstr>
      <vt:lpstr>Plan7</vt:lpstr>
      <vt:lpstr>Plan6</vt:lpstr>
      <vt:lpstr>Plan4</vt:lpstr>
      <vt:lpstr>Plan1</vt:lpstr>
      <vt:lpstr>Plan2</vt:lpstr>
      <vt:lpstr>Plan3</vt:lpstr>
    </vt:vector>
  </TitlesOfParts>
  <Company>Pentiun MMX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Pentiun MMX</dc:creator>
  <cp:lastModifiedBy>Usuário</cp:lastModifiedBy>
  <cp:lastPrinted>2019-05-31T07:46:14Z</cp:lastPrinted>
  <dcterms:created xsi:type="dcterms:W3CDTF">2001-06-23T04:44:10Z</dcterms:created>
  <dcterms:modified xsi:type="dcterms:W3CDTF">2019-05-31T09:02:12Z</dcterms:modified>
</cp:coreProperties>
</file>