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90" windowHeight="8745" tabRatio="900"/>
  </bookViews>
  <sheets>
    <sheet name="GRUPOS - VETERANO 60" sheetId="156" r:id="rId1"/>
    <sheet name="SÚMULA GRUPOS VETERANO 60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45" i="156" l="1"/>
  <c r="B44" i="156"/>
  <c r="B42" i="156"/>
  <c r="B41" i="156"/>
  <c r="B39" i="156"/>
  <c r="B38" i="156"/>
  <c r="D35" i="156"/>
  <c r="E35" i="156" s="1"/>
  <c r="C35" i="156"/>
  <c r="D34" i="156"/>
  <c r="C34" i="156"/>
  <c r="E34" i="156" s="1"/>
  <c r="D33" i="156"/>
  <c r="C33" i="156"/>
  <c r="E33" i="156" s="1"/>
  <c r="B26" i="157" l="1"/>
  <c r="B25" i="157"/>
  <c r="B22" i="157"/>
  <c r="B21" i="157"/>
  <c r="B18" i="157"/>
  <c r="B17" i="157"/>
  <c r="B13" i="157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30" i="156"/>
  <c r="B29" i="156"/>
  <c r="B27" i="156"/>
  <c r="B26" i="156"/>
  <c r="B24" i="156"/>
  <c r="B23" i="156"/>
  <c r="B15" i="156"/>
  <c r="B14" i="156"/>
  <c r="B12" i="156"/>
  <c r="B11" i="156"/>
  <c r="B9" i="156"/>
  <c r="B8" i="156"/>
  <c r="B8" i="158" l="1"/>
  <c r="B22" i="158"/>
  <c r="B12" i="158"/>
  <c r="B25" i="158"/>
  <c r="B17" i="158"/>
  <c r="B31" i="158"/>
  <c r="E18" i="156"/>
  <c r="E20" i="156"/>
  <c r="E19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<sst xmlns="http://schemas.openxmlformats.org/spreadsheetml/2006/main" count="108" uniqueCount="28">
  <si>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</si>
  <si>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</si>
  <si>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</si>
  <si>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</si>
  <si>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</si>
  <si>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</si>
  <si>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</si>
  <si>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</si>
  <si>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</si>
  <si>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</si>
  <si>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</si>
  <si>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</si>
  <si>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</si>
  <si>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</si>
  <si>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</si>
  <si>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</si>
  <si>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</si>
  <si>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VETERANO 60 MASC</t>
  </si>
  <si>
    <t>GRUPO 2 - VETERANO 60 MASC</t>
  </si>
  <si>
    <t>MÁRIO GESUALDI - ADR ITAIM KEIKO</t>
  </si>
  <si>
    <t>ASS.</t>
  </si>
  <si>
    <t>JOSÉ ANTÔNIO VILAS BOAS - ADR ITAIM KEIKO</t>
  </si>
  <si>
    <t>GRUPO 3 - VETERANO 60 MASC</t>
  </si>
  <si>
    <t>SEIGH KAWAI - ADR ITAIM KEIKO</t>
  </si>
  <si>
    <t>RUBENS FRANCISCO DE CAMPOS JR. - NOVA ERA</t>
  </si>
  <si>
    <t>ONOFRE COSTA - SALDANHA ADC ESTRELA</t>
  </si>
  <si>
    <t>JAIR COSTA - CARAGUATATUBA</t>
  </si>
  <si>
    <t>LUIZ HENRIQUE MEDINA - APMD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</si>
</sst>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2" zoomScaleNormal="100" workbookViewId="0">
      <selection activeCell="B36" sqref="B36"/>
    </sheetView>
  </sheetViews>
  <sheetFormatPr defaultRowHeight="12.75" x14ac:dyDescent="0.2"/>
  <cols>
    <col min="1" max="1" width="2.85546875" style="47" customWidth="1"/>
    <col min="2" max="2" width="51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1.8554687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4" t="s">
        <v>17</v>
      </c>
      <c r="B2" s="55"/>
      <c r="C2" s="52" t="s">
        <v>5</v>
      </c>
      <c r="D2" s="52" t="s">
        <v>6</v>
      </c>
      <c r="E2" s="52" t="s">
        <v>4</v>
      </c>
      <c r="F2" s="56" t="s">
        <v>2</v>
      </c>
      <c r="G2" s="56"/>
      <c r="H2" s="56"/>
      <c r="I2" s="56"/>
      <c r="J2" s="56"/>
      <c r="K2" s="56"/>
      <c r="L2" s="56"/>
      <c r="M2" s="56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3" t="s">
        <v>19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7"/>
      <c r="H3" s="57"/>
      <c r="I3" s="57"/>
      <c r="J3" s="57"/>
      <c r="K3" s="57"/>
      <c r="L3" s="57"/>
      <c r="M3" s="57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3" t="s">
        <v>24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7"/>
      <c r="H4" s="58"/>
      <c r="I4" s="58"/>
      <c r="J4" s="58"/>
      <c r="K4" s="58"/>
      <c r="L4" s="58"/>
      <c r="M4" s="58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3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7"/>
      <c r="H5" s="57"/>
      <c r="I5" s="57"/>
      <c r="J5" s="57"/>
      <c r="K5" s="57"/>
      <c r="L5" s="57"/>
      <c r="M5" s="57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9" t="s">
        <v>11</v>
      </c>
      <c r="B7" s="60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MÁRIO GESUALDI - ADR ITAIM KEIKO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3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3"/>
    </row>
    <row r="10" spans="1:27" x14ac:dyDescent="0.2">
      <c r="A10" s="59" t="s">
        <v>12</v>
      </c>
      <c r="B10" s="60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3"/>
    </row>
    <row r="11" spans="1:27" ht="15" x14ac:dyDescent="0.25">
      <c r="A11" s="28">
        <v>2</v>
      </c>
      <c r="B11" s="29" t="str">
        <f>B4</f>
        <v>RUBENS FRANCISCO DE CAMPOS JR. - NOVA ERA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3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3"/>
    </row>
    <row r="13" spans="1:27" x14ac:dyDescent="0.2">
      <c r="A13" s="59" t="s">
        <v>13</v>
      </c>
      <c r="B13" s="60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3"/>
    </row>
    <row r="14" spans="1:27" ht="15" x14ac:dyDescent="0.25">
      <c r="A14" s="28">
        <v>1</v>
      </c>
      <c r="B14" s="29" t="str">
        <f>B3</f>
        <v>MÁRIO GESUALDI - ADR ITAIM KEIKO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</row>
    <row r="15" spans="1:27" ht="15" x14ac:dyDescent="0.25">
      <c r="A15" s="28">
        <v>2</v>
      </c>
      <c r="B15" s="29" t="str">
        <f>B4</f>
        <v>RUBENS FRANCISCO DE CAMPOS JR. - NOVA ERA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7" x14ac:dyDescent="0.2">
      <c r="A17" s="54" t="s">
        <v>18</v>
      </c>
      <c r="B17" s="55"/>
      <c r="C17" s="52" t="s">
        <v>5</v>
      </c>
      <c r="D17" s="52" t="s">
        <v>6</v>
      </c>
      <c r="E17" s="52" t="s">
        <v>4</v>
      </c>
      <c r="F17" s="56" t="s">
        <v>2</v>
      </c>
      <c r="G17" s="56"/>
      <c r="H17" s="56"/>
      <c r="I17" s="56"/>
      <c r="J17" s="56"/>
      <c r="K17" s="56"/>
      <c r="L17" s="56"/>
      <c r="M17" s="56"/>
      <c r="N17" s="32"/>
    </row>
    <row r="18" spans="1:17" x14ac:dyDescent="0.2">
      <c r="A18" s="36">
        <v>1</v>
      </c>
      <c r="B18" s="53" t="s">
        <v>23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7"/>
      <c r="H18" s="57"/>
      <c r="I18" s="57"/>
      <c r="J18" s="57"/>
      <c r="K18" s="57"/>
      <c r="L18" s="57"/>
      <c r="M18" s="57"/>
      <c r="N18" s="32"/>
    </row>
    <row r="19" spans="1:17" x14ac:dyDescent="0.2">
      <c r="A19" s="36">
        <v>2</v>
      </c>
      <c r="B19" s="53" t="s">
        <v>25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7"/>
      <c r="H19" s="58"/>
      <c r="I19" s="58"/>
      <c r="J19" s="58"/>
      <c r="K19" s="58"/>
      <c r="L19" s="58"/>
      <c r="M19" s="58"/>
      <c r="N19" s="32"/>
    </row>
    <row r="20" spans="1:17" x14ac:dyDescent="0.2">
      <c r="A20" s="36">
        <v>3</v>
      </c>
      <c r="B20" s="53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7"/>
      <c r="H20" s="57"/>
      <c r="I20" s="57"/>
      <c r="J20" s="57"/>
      <c r="K20" s="57"/>
      <c r="L20" s="57"/>
      <c r="M20" s="57"/>
      <c r="N20" s="32"/>
    </row>
    <row r="21" spans="1:17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7" x14ac:dyDescent="0.2">
      <c r="A22" s="59" t="s">
        <v>11</v>
      </c>
      <c r="B22" s="60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  <c r="Q22" s="53"/>
    </row>
    <row r="23" spans="1:17" ht="15" x14ac:dyDescent="0.25">
      <c r="A23" s="26">
        <v>1</v>
      </c>
      <c r="B23" s="27" t="str">
        <f>B18</f>
        <v>SEIGH KAWAI - ADR ITAIM KEIKO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7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7" x14ac:dyDescent="0.2">
      <c r="A25" s="59" t="s">
        <v>12</v>
      </c>
      <c r="B25" s="60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7" ht="15" x14ac:dyDescent="0.25">
      <c r="A26" s="28">
        <v>2</v>
      </c>
      <c r="B26" s="29" t="str">
        <f>B19</f>
        <v>ONOFRE COSTA - SALDANHA ADC ESTRELA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7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7" x14ac:dyDescent="0.2">
      <c r="A28" s="59" t="s">
        <v>13</v>
      </c>
      <c r="B28" s="60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7" ht="15" x14ac:dyDescent="0.25">
      <c r="A29" s="28">
        <v>1</v>
      </c>
      <c r="B29" s="29" t="str">
        <f>B18</f>
        <v>SEIGH KAWAI - ADR ITAIM KEIKO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7" ht="15" x14ac:dyDescent="0.25">
      <c r="A30" s="28">
        <v>2</v>
      </c>
      <c r="B30" s="29" t="str">
        <f>B19</f>
        <v>ONOFRE COSTA - SALDANHA ADC ESTRELA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7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7" x14ac:dyDescent="0.2">
      <c r="A32" s="54" t="s">
        <v>22</v>
      </c>
      <c r="B32" s="55"/>
      <c r="C32" s="52" t="s">
        <v>5</v>
      </c>
      <c r="D32" s="52" t="s">
        <v>6</v>
      </c>
      <c r="E32" s="52" t="s">
        <v>4</v>
      </c>
      <c r="F32" s="56" t="s">
        <v>2</v>
      </c>
      <c r="G32" s="56"/>
      <c r="H32" s="56"/>
      <c r="I32" s="56"/>
      <c r="J32" s="56"/>
      <c r="K32" s="56"/>
      <c r="L32" s="56"/>
      <c r="M32" s="56"/>
      <c r="N32" s="32"/>
    </row>
    <row r="33" spans="1:14" x14ac:dyDescent="0.2">
      <c r="A33" s="36">
        <v>1</v>
      </c>
      <c r="B33" s="53" t="s">
        <v>21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7"/>
      <c r="H33" s="57"/>
      <c r="I33" s="57"/>
      <c r="J33" s="57"/>
      <c r="K33" s="57"/>
      <c r="L33" s="57"/>
      <c r="M33" s="57"/>
      <c r="N33" s="32"/>
    </row>
    <row r="34" spans="1:14" x14ac:dyDescent="0.2">
      <c r="A34" s="36">
        <v>2</v>
      </c>
      <c r="B34" s="53" t="s">
        <v>26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57"/>
      <c r="H34" s="58"/>
      <c r="I34" s="58"/>
      <c r="J34" s="58"/>
      <c r="K34" s="58"/>
      <c r="L34" s="58"/>
      <c r="M34" s="58"/>
      <c r="N34" s="32"/>
    </row>
    <row r="35" spans="1:14" x14ac:dyDescent="0.2">
      <c r="A35" s="36">
        <v>3</v>
      </c>
      <c r="B35" s="53" t="s">
        <v>27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7"/>
      <c r="H35" s="57"/>
      <c r="I35" s="57"/>
      <c r="J35" s="57"/>
      <c r="K35" s="57"/>
      <c r="L35" s="57"/>
      <c r="M35" s="57"/>
      <c r="N35" s="32"/>
    </row>
    <row r="36" spans="1:14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9" t="s">
        <v>11</v>
      </c>
      <c r="B37" s="60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JOSÉ ANTÔNIO VILAS BOAS - ADR ITAIM KEIKO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LUIZ HENRIQUE MEDINA - APMD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4" x14ac:dyDescent="0.2">
      <c r="A40" s="59" t="s">
        <v>12</v>
      </c>
      <c r="B40" s="60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JAIR COSTA - CARAGUATATUBA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LUIZ HENRIQUE MEDINA - APMD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9" t="s">
        <v>13</v>
      </c>
      <c r="B43" s="60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JOSÉ ANTÔNIO VILAS BOAS - ADR ITAIM KEIKO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JAIR COSTA - CARAGUATATUBA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</sheetData>
  <sheetProtection formatCells="0"/>
  <mergeCells count="24">
    <mergeCell ref="A37:B37"/>
    <mergeCell ref="A40:B40"/>
    <mergeCell ref="A43:B43"/>
    <mergeCell ref="A32:B32"/>
    <mergeCell ref="F32:M32"/>
    <mergeCell ref="G33:M33"/>
    <mergeCell ref="G34:M34"/>
    <mergeCell ref="G35:M35"/>
    <mergeCell ref="F17:M17"/>
    <mergeCell ref="G18:M18"/>
    <mergeCell ref="G19:M19"/>
    <mergeCell ref="G20:M20"/>
    <mergeCell ref="A22:B22"/>
    <mergeCell ref="A7:B7"/>
    <mergeCell ref="A10:B10"/>
    <mergeCell ref="A13:B13"/>
    <mergeCell ref="A28:B28"/>
    <mergeCell ref="A17:B17"/>
    <mergeCell ref="A25:B25"/>
    <mergeCell ref="A2:B2"/>
    <mergeCell ref="F2:M2"/>
    <mergeCell ref="G3:M3"/>
    <mergeCell ref="G4:M4"/>
    <mergeCell ref="G5:M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opLeftCell="A10" workbookViewId="0">
      <selection activeCell="I24" sqref="I24:I26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9" width="27" style="3" customWidth="1"/>
    <col min="10" max="11" width="9.140625" style="3"/>
  </cols>
  <sheetData>
    <row r="2" spans="1:9" s="3" customFormat="1" x14ac:dyDescent="0.2">
      <c r="A2" s="10"/>
      <c r="B2" s="61" t="s">
        <v>17</v>
      </c>
      <c r="C2" s="61"/>
      <c r="D2" s="61"/>
      <c r="E2" s="61"/>
      <c r="F2" s="61"/>
      <c r="G2" s="61"/>
      <c r="H2" s="61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20</v>
      </c>
    </row>
    <row r="4" spans="1:9" s="3" customFormat="1" ht="15" x14ac:dyDescent="0.25">
      <c r="A4" s="10"/>
      <c r="B4" s="2" t="str">
        <f>'GRUPOS - VETERANO 60'!B3</f>
        <v>MÁRIO GESUALDI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VETERANO 60'!B5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1" t="s">
        <v>17</v>
      </c>
      <c r="C6" s="61"/>
      <c r="D6" s="61"/>
      <c r="E6" s="61"/>
      <c r="F6" s="61"/>
      <c r="G6" s="61"/>
      <c r="H6" s="61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20</v>
      </c>
    </row>
    <row r="8" spans="1:9" s="3" customFormat="1" ht="15" x14ac:dyDescent="0.25">
      <c r="A8" s="10"/>
      <c r="B8" s="2" t="str">
        <f>'GRUPOS - VETERANO 60'!B4</f>
        <v>RUBENS FRANCISCO DE CAMPOS JR. - NOVA ERA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VETERANO 60'!B5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1" t="s">
        <v>17</v>
      </c>
      <c r="C10" s="61"/>
      <c r="D10" s="61"/>
      <c r="E10" s="61"/>
      <c r="F10" s="61"/>
      <c r="G10" s="61"/>
      <c r="H10" s="61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20</v>
      </c>
    </row>
    <row r="12" spans="1:9" s="3" customFormat="1" ht="15" x14ac:dyDescent="0.25">
      <c r="A12" s="10"/>
      <c r="B12" s="2" t="str">
        <f>'GRUPOS - VETERANO 60'!B3</f>
        <v>MÁRIO GESUALDI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VETERANO 60'!B4</f>
        <v>RUBENS FRANCISCO DE CAMPOS JR. - NOVA ERA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1" t="s">
        <v>18</v>
      </c>
      <c r="C15" s="61"/>
      <c r="D15" s="61"/>
      <c r="E15" s="61"/>
      <c r="F15" s="61"/>
      <c r="G15" s="61"/>
      <c r="H15" s="61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20</v>
      </c>
    </row>
    <row r="17" spans="1:9" s="3" customFormat="1" ht="15" x14ac:dyDescent="0.25">
      <c r="A17" s="10"/>
      <c r="B17" s="2" t="str">
        <f>'GRUPOS - VETERANO 60'!B18</f>
        <v>SEIGH KAWAI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VETERANO 60'!B20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1" t="s">
        <v>18</v>
      </c>
      <c r="C19" s="61"/>
      <c r="D19" s="61"/>
      <c r="E19" s="61"/>
      <c r="F19" s="61"/>
      <c r="G19" s="61"/>
      <c r="H19" s="61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20</v>
      </c>
    </row>
    <row r="21" spans="1:9" s="3" customFormat="1" ht="15" x14ac:dyDescent="0.25">
      <c r="A21" s="10"/>
      <c r="B21" s="2" t="str">
        <f>'GRUPOS - VETERANO 60'!B19</f>
        <v>ONOFRE COSTA - SALDANHA ADC ESTRELA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VETERANO 60'!B20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1" t="s">
        <v>18</v>
      </c>
      <c r="C23" s="61"/>
      <c r="D23" s="61"/>
      <c r="E23" s="61"/>
      <c r="F23" s="61"/>
      <c r="G23" s="61"/>
      <c r="H23" s="61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20</v>
      </c>
    </row>
    <row r="25" spans="1:9" s="3" customFormat="1" ht="15" x14ac:dyDescent="0.25">
      <c r="A25" s="10"/>
      <c r="B25" s="2" t="str">
        <f>'GRUPOS - VETERANO 60'!B18</f>
        <v>SEIGH KAWAI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VETERANO 60'!B19</f>
        <v>ONOFRE COSTA - SALDANHA ADC ESTRELA</v>
      </c>
      <c r="C26" s="5"/>
      <c r="D26" s="5"/>
      <c r="E26" s="5"/>
      <c r="F26" s="5"/>
      <c r="G26" s="5"/>
      <c r="H26" s="6"/>
      <c r="I26" s="6"/>
    </row>
  </sheetData>
  <sheetProtection formatCells="0"/>
  <mergeCells count="6">
    <mergeCell ref="B23:H23"/>
    <mergeCell ref="B2:H2"/>
    <mergeCell ref="B15:H15"/>
    <mergeCell ref="B6:H6"/>
    <mergeCell ref="B10:H10"/>
    <mergeCell ref="B19:H19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2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3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4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2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3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4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2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3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4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2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3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4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2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3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4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2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3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4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2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3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4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2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3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4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14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1" t="s">
        <v>16</v>
      </c>
      <c r="C19" s="61"/>
      <c r="D19" s="61"/>
      <c r="E19" s="61"/>
      <c r="F19" s="61"/>
      <c r="G19" s="61"/>
      <c r="H19" s="61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1" t="s">
        <v>0</v>
      </c>
      <c r="C28" s="61"/>
      <c r="D28" s="61"/>
      <c r="E28" s="61"/>
      <c r="F28" s="61"/>
      <c r="G28" s="61"/>
      <c r="H28" s="61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VETERANO 60</vt:lpstr>
      <vt:lpstr>SÚMULA GRUPOS VETERANO 60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2019-04-07T10:48:35Z</cp:lastPrinted>
  <dcterms:created xsi:type="dcterms:W3CDTF">2001-06-23T04:44:10Z</dcterms:created>
  <dcterms:modified xsi:type="dcterms:W3CDTF">2019-05-30T18:45:01Z</dcterms:modified>
</cp:coreProperties>
</file>