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QUARTA ETAPA\"/>
    </mc:Choice>
  </mc:AlternateContent>
  <bookViews>
    <workbookView xWindow="0" yWindow="0" windowWidth="20460" windowHeight="7590" tabRatio="942"/>
  </bookViews>
  <sheets>
    <sheet name="GRUPOS - MIRIM FEM" sheetId="156" r:id="rId1"/>
    <sheet name="SÚMULA GRUPOS MIRIM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60" i="156" l="1"/>
  <c r="B75" i="156" l="1"/>
  <c r="B74" i="156"/>
  <c r="D65" i="156"/>
  <c r="B72" i="156"/>
  <c r="C64" i="156"/>
  <c r="B71" i="156"/>
  <c r="B69" i="156"/>
  <c r="B68" i="156"/>
  <c r="C65" i="156"/>
  <c r="E65" i="156" s="1"/>
  <c r="D64" i="156"/>
  <c r="D63" i="156"/>
  <c r="C63" i="156"/>
  <c r="E63" i="156" s="1"/>
  <c r="E64" i="156" l="1"/>
  <c r="B13" i="157"/>
  <c r="B12" i="157"/>
  <c r="B9" i="157"/>
  <c r="B8" i="157"/>
  <c r="B5" i="157"/>
  <c r="B52" i="157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B4" i="157" s="1"/>
  <c r="B35" i="157" l="1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<sst xmlns="http://schemas.openxmlformats.org/spreadsheetml/2006/main" count="186" uniqueCount="46">
  <si>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</si>
  <si>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</si>
  <si>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</si>
  <si>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</si>
  <si>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</si>
  <si>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</si>
  <si>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</si>
  <si>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</si>
  <si>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</si>
  <si>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</si>
  <si>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</si>
  <si>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</si>
  <si>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</si>
  <si>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</si>
  <si>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</si>
  <si>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</si>
  <si>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</si>
  <si>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MIRIM FEM</t>
  </si>
  <si>
    <t>GRUPO 2 - MIRIM FEM</t>
  </si>
  <si>
    <t>GRUPO 3 - MIRIM FEM</t>
  </si>
  <si>
    <t>MARIA FERNANDA FERNANDES - NOVA ERA</t>
  </si>
  <si>
    <t>SOFIA TENOR - VOTORANTIM</t>
  </si>
  <si>
    <t>GABRIELA HORIE - ADR ITAIM KEIKO</t>
  </si>
  <si>
    <t>SOFIA KANO - CTM JACAREÍ</t>
  </si>
  <si>
    <t>CAROLINE SANTOS - TAUBATÉ</t>
  </si>
  <si>
    <t>GRUPO 4 - MIRIM FEM</t>
  </si>
  <si>
    <t>ASS.</t>
  </si>
  <si>
    <t>SABRINA MIYABARA - ADR ITAIM KEIKO</t>
  </si>
  <si>
    <t>GRUPO 5 - MIRIM FEM</t>
  </si>
  <si>
    <t>MARIA EDUARDA CHIQUITO - CARAGUATATUBA</t>
  </si>
  <si>
    <t>GABRIELA FUJII - ADR ITAIM KEIKO</t>
  </si>
  <si>
    <t>MARIA FERNANDA TAMURA - SCS ATEME</t>
  </si>
  <si>
    <t>KAREN TAIRA - NELSON MACHADO YARA</t>
  </si>
  <si>
    <t>EMILY KOBAYASHI - SÃO BERNARDO DO CAMPO</t>
  </si>
  <si>
    <t>SOFIA KANO</t>
  </si>
  <si>
    <t>MARIA ELOISA MENEZES</t>
  </si>
  <si>
    <t>SABRINA MIYABARA</t>
  </si>
  <si>
    <t>MARIA FERNANDA TAMURA</t>
  </si>
  <si>
    <t>CAROLINE SANTOS</t>
  </si>
  <si>
    <t>GABRIELA FUJII</t>
  </si>
  <si>
    <t>GABRIELA HORIE</t>
  </si>
  <si>
    <t>SOFIA TENOR</t>
  </si>
  <si>
    <t>KARINA SHIRAY - ASSOC. REGISTRENSE</t>
  </si>
  <si>
    <t>MARIA ELOISA MENESES - ACDM MARÍLIA</t>
  </si>
  <si>
    <t>MARIA CLARA PIOVEZAN - NIKKEY SJC</t>
  </si>
  <si>
    <t>LÍVIA MATOSO - 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</si>
</sst>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topLeftCell="A54" zoomScaleNormal="100" workbookViewId="0">
      <selection activeCell="C83" sqref="C83"/>
    </sheetView>
  </sheetViews>
  <sheetFormatPr defaultRowHeight="12.75" x14ac:dyDescent="0.2"/>
  <cols>
    <col min="1" max="1" width="2.85546875" style="48" customWidth="1"/>
    <col min="2" max="2" width="47.28515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51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58" t="s">
        <v>17</v>
      </c>
      <c r="B2" s="59"/>
      <c r="C2" s="53" t="s">
        <v>5</v>
      </c>
      <c r="D2" s="53" t="s">
        <v>6</v>
      </c>
      <c r="E2" s="53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23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61" t="s">
        <v>34</v>
      </c>
      <c r="H3" s="61"/>
      <c r="I3" s="61"/>
      <c r="J3" s="61"/>
      <c r="K3" s="61"/>
      <c r="L3" s="61"/>
      <c r="M3" s="61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22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61" t="s">
        <v>35</v>
      </c>
      <c r="H4" s="62"/>
      <c r="I4" s="62"/>
      <c r="J4" s="62"/>
      <c r="K4" s="62"/>
      <c r="L4" s="62"/>
      <c r="M4" s="62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 t="s">
        <v>33</v>
      </c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61"/>
      <c r="H5" s="61"/>
      <c r="I5" s="61"/>
      <c r="J5" s="61"/>
      <c r="K5" s="61"/>
      <c r="L5" s="61"/>
      <c r="M5" s="61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6" t="s">
        <v>11</v>
      </c>
      <c r="B7" s="57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</row>
    <row r="8" spans="1:27" ht="15" x14ac:dyDescent="0.25">
      <c r="A8" s="27">
        <v>1</v>
      </c>
      <c r="B8" s="28" t="str">
        <f>B3</f>
        <v>SOFIA KANO - CTM JACAREÍ</v>
      </c>
      <c r="C8" s="45"/>
      <c r="D8" s="45"/>
      <c r="E8" s="45"/>
      <c r="F8" s="45"/>
      <c r="G8" s="45"/>
      <c r="H8" s="46"/>
      <c r="I8" s="45" t="str">
        <f>IF(H8=2,"2","1")</f>
        <v>1</v>
      </c>
      <c r="J8" s="41"/>
      <c r="K8" s="41"/>
      <c r="L8" s="41"/>
      <c r="M8" s="41"/>
      <c r="N8" s="33"/>
      <c r="Q8" s="54"/>
    </row>
    <row r="9" spans="1:27" ht="15" x14ac:dyDescent="0.25">
      <c r="A9" s="27">
        <v>3</v>
      </c>
      <c r="B9" s="28" t="str">
        <f>B5</f>
        <v>EMILY KOBAYASHI - SÃO BERNARDO DO CAMPO</v>
      </c>
      <c r="C9" s="45"/>
      <c r="D9" s="45"/>
      <c r="E9" s="45"/>
      <c r="F9" s="45"/>
      <c r="G9" s="45"/>
      <c r="H9" s="46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6" t="s">
        <v>12</v>
      </c>
      <c r="B10" s="57"/>
      <c r="C10" s="42">
        <v>1</v>
      </c>
      <c r="D10" s="43">
        <v>2</v>
      </c>
      <c r="E10" s="43">
        <v>3</v>
      </c>
      <c r="F10" s="43">
        <v>4</v>
      </c>
      <c r="G10" s="43">
        <v>5</v>
      </c>
      <c r="H10" s="44" t="s">
        <v>3</v>
      </c>
      <c r="I10" s="44" t="s">
        <v>4</v>
      </c>
      <c r="J10" s="41"/>
      <c r="K10" s="41"/>
      <c r="L10" s="41"/>
      <c r="M10" s="41"/>
      <c r="N10" s="33"/>
      <c r="Q10" s="55"/>
    </row>
    <row r="11" spans="1:27" ht="15" x14ac:dyDescent="0.25">
      <c r="A11" s="29">
        <v>2</v>
      </c>
      <c r="B11" s="30" t="str">
        <f>B4</f>
        <v>GABRIELA HORIE - ADR ITAIM KEIKO</v>
      </c>
      <c r="C11" s="45"/>
      <c r="D11" s="45"/>
      <c r="E11" s="45"/>
      <c r="F11" s="45"/>
      <c r="G11" s="45"/>
      <c r="H11" s="46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ht="15" x14ac:dyDescent="0.25">
      <c r="A12" s="29">
        <v>3</v>
      </c>
      <c r="B12" s="30" t="str">
        <f>B5</f>
        <v>EMILY KOBAYASHI - SÃO BERNARDO DO CAMPO</v>
      </c>
      <c r="C12" s="45"/>
      <c r="D12" s="45"/>
      <c r="E12" s="45"/>
      <c r="F12" s="45"/>
      <c r="G12" s="45"/>
      <c r="H12" s="46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6" t="s">
        <v>13</v>
      </c>
      <c r="B13" s="57"/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4" t="s">
        <v>3</v>
      </c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SOFIA KANO - CTM JACAREÍ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5"/>
    </row>
    <row r="15" spans="1:27" ht="15" x14ac:dyDescent="0.25">
      <c r="A15" s="29">
        <v>2</v>
      </c>
      <c r="B15" s="30" t="str">
        <f>B4</f>
        <v>GABRIELA HORIE - ADR ITAIM KEIKO</v>
      </c>
      <c r="C15" s="45"/>
      <c r="D15" s="45"/>
      <c r="E15" s="45"/>
      <c r="F15" s="45"/>
      <c r="G15" s="45"/>
      <c r="H15" s="46"/>
      <c r="I15" s="45" t="str">
        <f>IF(H15=2,"2","1")</f>
        <v>1</v>
      </c>
      <c r="J15" s="41"/>
      <c r="K15" s="41"/>
      <c r="L15" s="41"/>
      <c r="M15" s="41"/>
      <c r="N15" s="33"/>
      <c r="Q15" s="55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58" t="s">
        <v>18</v>
      </c>
      <c r="B17" s="59"/>
      <c r="C17" s="53" t="s">
        <v>5</v>
      </c>
      <c r="D17" s="53" t="s">
        <v>6</v>
      </c>
      <c r="E17" s="53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3"/>
      <c r="Q17" s="55"/>
    </row>
    <row r="18" spans="1:17" x14ac:dyDescent="0.2">
      <c r="A18" s="37">
        <v>1</v>
      </c>
      <c r="B18" s="55" t="s">
        <v>27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61" t="s">
        <v>36</v>
      </c>
      <c r="H18" s="61"/>
      <c r="I18" s="61"/>
      <c r="J18" s="61"/>
      <c r="K18" s="61"/>
      <c r="L18" s="61"/>
      <c r="M18" s="61"/>
      <c r="N18" s="33"/>
      <c r="Q18" s="55"/>
    </row>
    <row r="19" spans="1:17" x14ac:dyDescent="0.2">
      <c r="A19" s="37">
        <v>2</v>
      </c>
      <c r="B19" s="55" t="s">
        <v>24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61" t="s">
        <v>37</v>
      </c>
      <c r="H19" s="62"/>
      <c r="I19" s="62"/>
      <c r="J19" s="62"/>
      <c r="K19" s="62"/>
      <c r="L19" s="62"/>
      <c r="M19" s="62"/>
      <c r="N19" s="33"/>
      <c r="Q19" s="55"/>
    </row>
    <row r="20" spans="1:17" x14ac:dyDescent="0.2">
      <c r="A20" s="37">
        <v>3</v>
      </c>
      <c r="B20" s="55" t="s">
        <v>32</v>
      </c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61"/>
      <c r="H20" s="61"/>
      <c r="I20" s="61"/>
      <c r="J20" s="61"/>
      <c r="K20" s="61"/>
      <c r="L20" s="61"/>
      <c r="M20" s="61"/>
      <c r="N20" s="33"/>
      <c r="Q20" s="55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6" t="s">
        <v>11</v>
      </c>
      <c r="B22" s="57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  <c r="Q22" s="34">
        <v>3</v>
      </c>
    </row>
    <row r="23" spans="1:17" ht="15" x14ac:dyDescent="0.25">
      <c r="A23" s="27">
        <v>1</v>
      </c>
      <c r="B23" s="28" t="str">
        <f>B18</f>
        <v>SABRINA MIYABARA - ADR ITAIM KEIKO</v>
      </c>
      <c r="C23" s="45"/>
      <c r="D23" s="45"/>
      <c r="E23" s="45"/>
      <c r="F23" s="45"/>
      <c r="G23" s="45"/>
      <c r="H23" s="46"/>
      <c r="I23" s="45" t="str">
        <f>IF(H23=2,"2","1")</f>
        <v>1</v>
      </c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 t="str">
        <f>B20</f>
        <v>KAREN TAIRA - NELSON MACHADO YARA</v>
      </c>
      <c r="C24" s="45"/>
      <c r="D24" s="45"/>
      <c r="E24" s="45"/>
      <c r="F24" s="45"/>
      <c r="G24" s="45"/>
      <c r="H24" s="46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6" t="s">
        <v>12</v>
      </c>
      <c r="B25" s="57"/>
      <c r="C25" s="42">
        <v>1</v>
      </c>
      <c r="D25" s="43">
        <v>2</v>
      </c>
      <c r="E25" s="43">
        <v>3</v>
      </c>
      <c r="F25" s="43">
        <v>4</v>
      </c>
      <c r="G25" s="43">
        <v>5</v>
      </c>
      <c r="H25" s="44" t="s">
        <v>3</v>
      </c>
      <c r="I25" s="44" t="s">
        <v>4</v>
      </c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CAROLINE SANTOS - TAUBATÉ</v>
      </c>
      <c r="C26" s="45"/>
      <c r="D26" s="45"/>
      <c r="E26" s="45"/>
      <c r="F26" s="45"/>
      <c r="G26" s="45"/>
      <c r="H26" s="46"/>
      <c r="I26" s="45" t="str">
        <f>IF(H26=2,"2","1")</f>
        <v>1</v>
      </c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 t="str">
        <f>B20</f>
        <v>KAREN TAIRA - NELSON MACHADO YARA</v>
      </c>
      <c r="C27" s="45"/>
      <c r="D27" s="45"/>
      <c r="E27" s="45"/>
      <c r="F27" s="45"/>
      <c r="G27" s="45"/>
      <c r="H27" s="46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6" t="s">
        <v>13</v>
      </c>
      <c r="B28" s="57"/>
      <c r="C28" s="42">
        <v>1</v>
      </c>
      <c r="D28" s="43">
        <v>2</v>
      </c>
      <c r="E28" s="43">
        <v>3</v>
      </c>
      <c r="F28" s="43">
        <v>4</v>
      </c>
      <c r="G28" s="43">
        <v>5</v>
      </c>
      <c r="H28" s="44" t="s">
        <v>3</v>
      </c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SABRINA MIYABARA - ADR ITAIM KEIKO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CAROLINE SANTOS - TAUBATÉ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58" t="s">
        <v>19</v>
      </c>
      <c r="B32" s="59"/>
      <c r="C32" s="53" t="s">
        <v>5</v>
      </c>
      <c r="D32" s="53" t="s">
        <v>6</v>
      </c>
      <c r="E32" s="53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3"/>
    </row>
    <row r="33" spans="1:14" x14ac:dyDescent="0.2">
      <c r="A33" s="37">
        <v>1</v>
      </c>
      <c r="B33" s="55" t="s">
        <v>42</v>
      </c>
      <c r="C33" s="29" t="str">
        <f>I38</f>
        <v>1</v>
      </c>
      <c r="D33" s="29" t="str">
        <f>I44</f>
        <v>1</v>
      </c>
      <c r="E33" s="29">
        <f>C33+D33</f>
        <v>2</v>
      </c>
      <c r="F33" s="52" t="s">
        <v>7</v>
      </c>
      <c r="G33" s="61"/>
      <c r="H33" s="61"/>
      <c r="I33" s="61"/>
      <c r="J33" s="61"/>
      <c r="K33" s="61"/>
      <c r="L33" s="61"/>
      <c r="M33" s="61"/>
      <c r="N33" s="33"/>
    </row>
    <row r="34" spans="1:14" x14ac:dyDescent="0.2">
      <c r="A34" s="37">
        <v>2</v>
      </c>
      <c r="B34" s="55" t="s">
        <v>31</v>
      </c>
      <c r="C34" s="29" t="str">
        <f>I41</f>
        <v>1</v>
      </c>
      <c r="D34" s="29" t="str">
        <f>I45</f>
        <v>1</v>
      </c>
      <c r="E34" s="29">
        <f t="shared" ref="E34" si="2">C34+D34</f>
        <v>2</v>
      </c>
      <c r="F34" s="52" t="s">
        <v>8</v>
      </c>
      <c r="G34" s="62"/>
      <c r="H34" s="62"/>
      <c r="I34" s="62"/>
      <c r="J34" s="62"/>
      <c r="K34" s="62"/>
      <c r="L34" s="62"/>
      <c r="M34" s="62"/>
      <c r="N34" s="33"/>
    </row>
    <row r="35" spans="1:14" x14ac:dyDescent="0.2">
      <c r="A35" s="37">
        <v>3</v>
      </c>
      <c r="B35" s="55" t="s">
        <v>43</v>
      </c>
      <c r="C35" s="29" t="str">
        <f>I39</f>
        <v>1</v>
      </c>
      <c r="D35" s="29" t="str">
        <f>I42</f>
        <v>1</v>
      </c>
      <c r="E35" s="29">
        <f>C35+D35</f>
        <v>2</v>
      </c>
      <c r="F35" s="52" t="s">
        <v>9</v>
      </c>
      <c r="G35" s="61"/>
      <c r="H35" s="61"/>
      <c r="I35" s="61"/>
      <c r="J35" s="61"/>
      <c r="K35" s="61"/>
      <c r="L35" s="61"/>
      <c r="M35" s="61"/>
      <c r="N35" s="33"/>
    </row>
    <row r="36" spans="1:14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4" x14ac:dyDescent="0.2">
      <c r="A37" s="56" t="s">
        <v>11</v>
      </c>
      <c r="B37" s="57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4" ht="15" x14ac:dyDescent="0.25">
      <c r="A38" s="27">
        <v>1</v>
      </c>
      <c r="B38" s="28" t="str">
        <f>B33</f>
        <v>KARINA SHIRAY - ASSOC. REGISTRENSE</v>
      </c>
      <c r="C38" s="45"/>
      <c r="D38" s="45"/>
      <c r="E38" s="45"/>
      <c r="F38" s="45"/>
      <c r="G38" s="45"/>
      <c r="H38" s="46"/>
      <c r="I38" s="45" t="str">
        <f>IF(H38=2,"2","1")</f>
        <v>1</v>
      </c>
      <c r="J38" s="41"/>
      <c r="K38" s="41"/>
      <c r="L38" s="41"/>
      <c r="M38" s="41"/>
      <c r="N38" s="33"/>
    </row>
    <row r="39" spans="1:14" ht="15" x14ac:dyDescent="0.25">
      <c r="A39" s="27">
        <v>3</v>
      </c>
      <c r="B39" s="28" t="str">
        <f>B35</f>
        <v>MARIA ELOISA MENESES - ACDM MARÍLIA</v>
      </c>
      <c r="C39" s="45"/>
      <c r="D39" s="45"/>
      <c r="E39" s="45"/>
      <c r="F39" s="45"/>
      <c r="G39" s="45"/>
      <c r="H39" s="46"/>
      <c r="I39" s="45" t="str">
        <f>IF(H39=2,"2","1")</f>
        <v>1</v>
      </c>
      <c r="J39" s="41"/>
      <c r="K39" s="41"/>
      <c r="L39" s="41"/>
      <c r="M39" s="41"/>
      <c r="N39" s="33"/>
    </row>
    <row r="40" spans="1:14" x14ac:dyDescent="0.2">
      <c r="A40" s="56" t="s">
        <v>12</v>
      </c>
      <c r="B40" s="57"/>
      <c r="C40" s="42">
        <v>1</v>
      </c>
      <c r="D40" s="43">
        <v>2</v>
      </c>
      <c r="E40" s="43">
        <v>3</v>
      </c>
      <c r="F40" s="43">
        <v>4</v>
      </c>
      <c r="G40" s="43">
        <v>5</v>
      </c>
      <c r="H40" s="44" t="s">
        <v>3</v>
      </c>
      <c r="I40" s="44" t="s">
        <v>4</v>
      </c>
      <c r="J40" s="41"/>
      <c r="K40" s="41"/>
      <c r="L40" s="41"/>
      <c r="M40" s="41"/>
      <c r="N40" s="33"/>
    </row>
    <row r="41" spans="1:14" ht="15" x14ac:dyDescent="0.25">
      <c r="A41" s="29">
        <v>2</v>
      </c>
      <c r="B41" s="30" t="str">
        <f>B34</f>
        <v>MARIA FERNANDA TAMURA - SCS ATEME</v>
      </c>
      <c r="C41" s="45"/>
      <c r="D41" s="45"/>
      <c r="E41" s="45"/>
      <c r="F41" s="45"/>
      <c r="G41" s="45"/>
      <c r="H41" s="46"/>
      <c r="I41" s="45" t="str">
        <f>IF(H41=2,"2","1")</f>
        <v>1</v>
      </c>
      <c r="J41" s="41"/>
      <c r="K41" s="41"/>
      <c r="L41" s="41"/>
      <c r="M41" s="41"/>
      <c r="N41" s="33"/>
    </row>
    <row r="42" spans="1:14" ht="15" x14ac:dyDescent="0.25">
      <c r="A42" s="29">
        <v>3</v>
      </c>
      <c r="B42" s="30" t="str">
        <f>B35</f>
        <v>MARIA ELOISA MENESES - ACDM MARÍLIA</v>
      </c>
      <c r="C42" s="45"/>
      <c r="D42" s="45"/>
      <c r="E42" s="45"/>
      <c r="F42" s="45"/>
      <c r="G42" s="45"/>
      <c r="H42" s="46"/>
      <c r="I42" s="45" t="str">
        <f>IF(H42=2,"2","1")</f>
        <v>1</v>
      </c>
      <c r="J42" s="41"/>
      <c r="K42" s="41"/>
      <c r="L42" s="41"/>
      <c r="M42" s="41"/>
      <c r="N42" s="33"/>
    </row>
    <row r="43" spans="1:14" x14ac:dyDescent="0.2">
      <c r="A43" s="56" t="s">
        <v>13</v>
      </c>
      <c r="B43" s="57"/>
      <c r="C43" s="42">
        <v>1</v>
      </c>
      <c r="D43" s="43">
        <v>2</v>
      </c>
      <c r="E43" s="43">
        <v>3</v>
      </c>
      <c r="F43" s="43">
        <v>4</v>
      </c>
      <c r="G43" s="43">
        <v>5</v>
      </c>
      <c r="H43" s="44" t="s">
        <v>3</v>
      </c>
      <c r="I43" s="44" t="s">
        <v>4</v>
      </c>
      <c r="J43" s="41"/>
      <c r="K43" s="41"/>
      <c r="L43" s="41"/>
      <c r="M43" s="41"/>
      <c r="N43" s="33"/>
    </row>
    <row r="44" spans="1:14" ht="15" x14ac:dyDescent="0.25">
      <c r="A44" s="29">
        <v>1</v>
      </c>
      <c r="B44" s="30" t="str">
        <f>B33</f>
        <v>KARINA SHIRAY - ASSOC. REGISTRENSE</v>
      </c>
      <c r="C44" s="45"/>
      <c r="D44" s="45"/>
      <c r="E44" s="45"/>
      <c r="F44" s="45"/>
      <c r="G44" s="45"/>
      <c r="H44" s="46"/>
      <c r="I44" s="45" t="str">
        <f>IF(H44=2,"2","1")</f>
        <v>1</v>
      </c>
      <c r="J44" s="41"/>
      <c r="K44" s="41"/>
      <c r="L44" s="41"/>
      <c r="M44" s="41"/>
      <c r="N44" s="33"/>
    </row>
    <row r="45" spans="1:14" ht="15" x14ac:dyDescent="0.25">
      <c r="A45" s="29">
        <v>2</v>
      </c>
      <c r="B45" s="30" t="str">
        <f>B34</f>
        <v>MARIA FERNANDA TAMURA - SCS ATEME</v>
      </c>
      <c r="C45" s="45"/>
      <c r="D45" s="45"/>
      <c r="E45" s="45"/>
      <c r="F45" s="45"/>
      <c r="G45" s="45"/>
      <c r="H45" s="46"/>
      <c r="I45" s="45" t="str">
        <f>IF(H45=2,"2","1")</f>
        <v>1</v>
      </c>
      <c r="J45" s="41"/>
      <c r="K45" s="41"/>
      <c r="L45" s="41"/>
      <c r="M45" s="41"/>
      <c r="N45" s="33"/>
    </row>
    <row r="46" spans="1:14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58" t="s">
        <v>25</v>
      </c>
      <c r="B47" s="59"/>
      <c r="C47" s="53" t="s">
        <v>5</v>
      </c>
      <c r="D47" s="53" t="s">
        <v>6</v>
      </c>
      <c r="E47" s="53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3"/>
    </row>
    <row r="48" spans="1:14" x14ac:dyDescent="0.2">
      <c r="A48" s="37">
        <v>1</v>
      </c>
      <c r="B48" s="55" t="s">
        <v>29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61" t="s">
        <v>38</v>
      </c>
      <c r="H48" s="61"/>
      <c r="I48" s="61"/>
      <c r="J48" s="61"/>
      <c r="K48" s="61"/>
      <c r="L48" s="61"/>
      <c r="M48" s="61"/>
      <c r="N48" s="33"/>
    </row>
    <row r="49" spans="1:14" x14ac:dyDescent="0.2">
      <c r="A49" s="37">
        <v>2</v>
      </c>
      <c r="B49" s="55" t="s">
        <v>20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61" t="s">
        <v>39</v>
      </c>
      <c r="H49" s="62"/>
      <c r="I49" s="62"/>
      <c r="J49" s="62"/>
      <c r="K49" s="62"/>
      <c r="L49" s="62"/>
      <c r="M49" s="62"/>
      <c r="N49" s="33"/>
    </row>
    <row r="50" spans="1:14" x14ac:dyDescent="0.2">
      <c r="A50" s="37">
        <v>3</v>
      </c>
      <c r="B50" s="55" t="s">
        <v>44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61"/>
      <c r="H50" s="61"/>
      <c r="I50" s="61"/>
      <c r="J50" s="61"/>
      <c r="K50" s="61"/>
      <c r="L50" s="61"/>
      <c r="M50" s="61"/>
      <c r="N50" s="33"/>
    </row>
    <row r="51" spans="1:14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4" x14ac:dyDescent="0.2">
      <c r="A52" s="56" t="s">
        <v>11</v>
      </c>
      <c r="B52" s="57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4" ht="15" x14ac:dyDescent="0.25">
      <c r="A53" s="27">
        <v>1</v>
      </c>
      <c r="B53" s="28" t="str">
        <f>B48</f>
        <v>MARIA EDUARDA CHIQUITO - CARAGUATATUBA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4" ht="15" x14ac:dyDescent="0.25">
      <c r="A54" s="27">
        <v>3</v>
      </c>
      <c r="B54" s="28" t="str">
        <f>B50</f>
        <v>MARIA CLARA PIOVEZAN - NIKKEY SJC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4" x14ac:dyDescent="0.2">
      <c r="A55" s="56" t="s">
        <v>12</v>
      </c>
      <c r="B55" s="57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4" ht="15" x14ac:dyDescent="0.25">
      <c r="A56" s="29">
        <v>2</v>
      </c>
      <c r="B56" s="30" t="str">
        <f>B49</f>
        <v>MARIA FERNANDA FERNANDES - NOVA ERA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4" ht="15" x14ac:dyDescent="0.25">
      <c r="A57" s="29">
        <v>3</v>
      </c>
      <c r="B57" s="30" t="str">
        <f>B50</f>
        <v>MARIA CLARA PIOVEZAN - NIKKEY SJC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4" x14ac:dyDescent="0.2">
      <c r="A58" s="56" t="s">
        <v>13</v>
      </c>
      <c r="B58" s="57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4" ht="15" x14ac:dyDescent="0.25">
      <c r="A59" s="29">
        <v>1</v>
      </c>
      <c r="B59" s="30" t="str">
        <f>B48</f>
        <v>MARIA EDUARDA CHIQUITO - CARAGUATATUBA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4" ht="15" x14ac:dyDescent="0.25">
      <c r="A60" s="29">
        <v>2</v>
      </c>
      <c r="B60" s="30" t="str">
        <f>B49</f>
        <v>MARIA FERNANDA FERNANDES - NOVA ERA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4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A62" s="58" t="s">
        <v>28</v>
      </c>
      <c r="B62" s="59"/>
      <c r="C62" s="53" t="s">
        <v>5</v>
      </c>
      <c r="D62" s="53" t="s">
        <v>6</v>
      </c>
      <c r="E62" s="53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3"/>
    </row>
    <row r="63" spans="1:14" x14ac:dyDescent="0.2">
      <c r="A63" s="37">
        <v>1</v>
      </c>
      <c r="B63" s="55" t="s">
        <v>30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61" t="s">
        <v>40</v>
      </c>
      <c r="H63" s="61"/>
      <c r="I63" s="61"/>
      <c r="J63" s="61"/>
      <c r="K63" s="61"/>
      <c r="L63" s="61"/>
      <c r="M63" s="61"/>
      <c r="N63" s="33"/>
    </row>
    <row r="64" spans="1:14" x14ac:dyDescent="0.2">
      <c r="A64" s="37">
        <v>2</v>
      </c>
      <c r="B64" s="55" t="s">
        <v>21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61" t="s">
        <v>41</v>
      </c>
      <c r="H64" s="62"/>
      <c r="I64" s="62"/>
      <c r="J64" s="62"/>
      <c r="K64" s="62"/>
      <c r="L64" s="62"/>
      <c r="M64" s="62"/>
      <c r="N64" s="33"/>
    </row>
    <row r="65" spans="1:14" x14ac:dyDescent="0.2">
      <c r="A65" s="37">
        <v>3</v>
      </c>
      <c r="B65" s="55" t="s">
        <v>45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61"/>
      <c r="H65" s="61"/>
      <c r="I65" s="61"/>
      <c r="J65" s="61"/>
      <c r="K65" s="61"/>
      <c r="L65" s="61"/>
      <c r="M65" s="61"/>
      <c r="N65" s="33"/>
    </row>
    <row r="66" spans="1:14" x14ac:dyDescent="0.2">
      <c r="A66" s="29"/>
      <c r="B66" s="39"/>
      <c r="C66" s="40"/>
      <c r="D66" s="40"/>
      <c r="E66" s="40"/>
      <c r="F66" s="40"/>
      <c r="G66" s="40"/>
      <c r="J66" s="41"/>
      <c r="K66" s="41"/>
      <c r="L66" s="41"/>
      <c r="M66" s="41"/>
      <c r="N66" s="33"/>
    </row>
    <row r="67" spans="1:14" x14ac:dyDescent="0.2">
      <c r="A67" s="56" t="s">
        <v>11</v>
      </c>
      <c r="B67" s="57"/>
      <c r="C67" s="42">
        <v>1</v>
      </c>
      <c r="D67" s="43">
        <v>2</v>
      </c>
      <c r="E67" s="43">
        <v>3</v>
      </c>
      <c r="F67" s="43">
        <v>4</v>
      </c>
      <c r="G67" s="43">
        <v>5</v>
      </c>
      <c r="H67" s="44" t="s">
        <v>3</v>
      </c>
      <c r="I67" s="44" t="s">
        <v>4</v>
      </c>
      <c r="J67" s="41"/>
      <c r="K67" s="41"/>
      <c r="L67" s="41"/>
      <c r="M67" s="41"/>
      <c r="N67" s="33"/>
    </row>
    <row r="68" spans="1:14" ht="15" x14ac:dyDescent="0.25">
      <c r="A68" s="27">
        <v>1</v>
      </c>
      <c r="B68" s="28" t="str">
        <f>B63</f>
        <v>GABRIELA FUJII - ADR ITAIM KEIKO</v>
      </c>
      <c r="C68" s="45"/>
      <c r="D68" s="45"/>
      <c r="E68" s="45"/>
      <c r="F68" s="45"/>
      <c r="G68" s="45"/>
      <c r="H68" s="46"/>
      <c r="I68" s="45"/>
      <c r="J68" s="41"/>
      <c r="K68" s="41"/>
      <c r="L68" s="41"/>
      <c r="M68" s="41"/>
      <c r="N68" s="33"/>
    </row>
    <row r="69" spans="1:14" ht="15" x14ac:dyDescent="0.25">
      <c r="A69" s="27">
        <v>3</v>
      </c>
      <c r="B69" s="28" t="str">
        <f>B65</f>
        <v>LÍVIA MATOSO - AMERICANA</v>
      </c>
      <c r="C69" s="45"/>
      <c r="D69" s="45"/>
      <c r="E69" s="45"/>
      <c r="F69" s="45"/>
      <c r="G69" s="45"/>
      <c r="H69" s="46"/>
      <c r="I69" s="45"/>
      <c r="J69" s="41"/>
      <c r="K69" s="41"/>
      <c r="L69" s="41"/>
      <c r="M69" s="41"/>
      <c r="N69" s="33"/>
    </row>
    <row r="70" spans="1:14" x14ac:dyDescent="0.2">
      <c r="A70" s="56" t="s">
        <v>12</v>
      </c>
      <c r="B70" s="57"/>
      <c r="C70" s="42"/>
      <c r="D70" s="43"/>
      <c r="E70" s="43"/>
      <c r="F70" s="43"/>
      <c r="G70" s="43"/>
      <c r="H70" s="44"/>
      <c r="I70" s="44"/>
      <c r="J70" s="41"/>
      <c r="K70" s="41"/>
      <c r="L70" s="41"/>
      <c r="M70" s="41"/>
      <c r="N70" s="33"/>
    </row>
    <row r="71" spans="1:14" ht="15" x14ac:dyDescent="0.25">
      <c r="A71" s="29">
        <v>2</v>
      </c>
      <c r="B71" s="30" t="str">
        <f>B64</f>
        <v>SOFIA TENOR - VOTORANTIM</v>
      </c>
      <c r="C71" s="45"/>
      <c r="D71" s="45"/>
      <c r="E71" s="45"/>
      <c r="F71" s="45"/>
      <c r="G71" s="45"/>
      <c r="H71" s="46"/>
      <c r="I71" s="45"/>
      <c r="J71" s="41"/>
      <c r="K71" s="41"/>
      <c r="L71" s="41"/>
      <c r="M71" s="41"/>
      <c r="N71" s="33"/>
    </row>
    <row r="72" spans="1:14" ht="15" x14ac:dyDescent="0.25">
      <c r="A72" s="29">
        <v>3</v>
      </c>
      <c r="B72" s="30" t="str">
        <f>B65</f>
        <v>LÍVIA MATOSO - AMERICANA</v>
      </c>
      <c r="C72" s="45"/>
      <c r="D72" s="45"/>
      <c r="E72" s="45"/>
      <c r="F72" s="45"/>
      <c r="G72" s="45"/>
      <c r="H72" s="46"/>
      <c r="I72" s="45"/>
      <c r="J72" s="41"/>
      <c r="K72" s="41"/>
      <c r="L72" s="41"/>
      <c r="M72" s="41"/>
      <c r="N72" s="33"/>
    </row>
    <row r="73" spans="1:14" x14ac:dyDescent="0.2">
      <c r="A73" s="56" t="s">
        <v>13</v>
      </c>
      <c r="B73" s="57"/>
      <c r="C73" s="42"/>
      <c r="D73" s="43"/>
      <c r="E73" s="43"/>
      <c r="F73" s="43"/>
      <c r="G73" s="43"/>
      <c r="H73" s="44"/>
      <c r="I73" s="44"/>
      <c r="J73" s="41"/>
      <c r="K73" s="41"/>
      <c r="L73" s="41"/>
      <c r="M73" s="41"/>
      <c r="N73" s="33"/>
    </row>
    <row r="74" spans="1:14" ht="15" x14ac:dyDescent="0.25">
      <c r="A74" s="29">
        <v>1</v>
      </c>
      <c r="B74" s="30" t="str">
        <f>B63</f>
        <v>GABRIELA FUJII - ADR ITAIM KEIKO</v>
      </c>
      <c r="C74" s="45"/>
      <c r="D74" s="45"/>
      <c r="E74" s="45"/>
      <c r="F74" s="45"/>
      <c r="G74" s="45"/>
      <c r="H74" s="46"/>
      <c r="I74" s="45"/>
      <c r="J74" s="41"/>
      <c r="K74" s="41"/>
      <c r="L74" s="41"/>
      <c r="M74" s="41"/>
      <c r="N74" s="33"/>
    </row>
    <row r="75" spans="1:14" ht="15" x14ac:dyDescent="0.25">
      <c r="A75" s="29">
        <v>2</v>
      </c>
      <c r="B75" s="30" t="str">
        <f>B64</f>
        <v>SOFIA TENOR - VOTORANTIM</v>
      </c>
      <c r="C75" s="45"/>
      <c r="D75" s="45"/>
      <c r="E75" s="45"/>
      <c r="F75" s="45"/>
      <c r="G75" s="45"/>
      <c r="H75" s="46"/>
      <c r="I75" s="45"/>
      <c r="J75" s="41"/>
      <c r="K75" s="41"/>
      <c r="L75" s="41"/>
      <c r="M75" s="41"/>
      <c r="N75" s="33"/>
    </row>
    <row r="76" spans="1:14" x14ac:dyDescent="0.2">
      <c r="A76" s="4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 formatCells="0"/>
  <mergeCells count="40">
    <mergeCell ref="A52:B52"/>
    <mergeCell ref="A55:B55"/>
    <mergeCell ref="A58:B58"/>
    <mergeCell ref="G33:M33"/>
    <mergeCell ref="G34:M34"/>
    <mergeCell ref="G35:M35"/>
    <mergeCell ref="A37:B37"/>
    <mergeCell ref="A40:B40"/>
    <mergeCell ref="A43:B43"/>
    <mergeCell ref="A47:B47"/>
    <mergeCell ref="F47:M47"/>
    <mergeCell ref="G48:M48"/>
    <mergeCell ref="G49:M49"/>
    <mergeCell ref="G50:M50"/>
    <mergeCell ref="G20:M20"/>
    <mergeCell ref="A22:B22"/>
    <mergeCell ref="A25:B25"/>
    <mergeCell ref="A28:B28"/>
    <mergeCell ref="A32:B32"/>
    <mergeCell ref="F32:M32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A67:B67"/>
    <mergeCell ref="A70:B70"/>
    <mergeCell ref="A73:B73"/>
    <mergeCell ref="A62:B62"/>
    <mergeCell ref="F62:M62"/>
    <mergeCell ref="G63:M63"/>
    <mergeCell ref="G64:M64"/>
    <mergeCell ref="G65:M6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41" workbookViewId="0">
      <selection activeCell="B49" sqref="B49:I52"/>
    </sheetView>
  </sheetViews>
  <sheetFormatPr defaultRowHeight="12.75" x14ac:dyDescent="0.2"/>
  <cols>
    <col min="1" max="1" width="2.7109375" style="10" customWidth="1"/>
    <col min="2" max="2" width="42.140625" bestFit="1" customWidth="1"/>
    <col min="3" max="8" width="7.28515625" customWidth="1"/>
    <col min="9" max="9" width="22.5703125" style="3" customWidth="1"/>
    <col min="10" max="11" width="9.140625" style="3"/>
  </cols>
  <sheetData>
    <row r="2" spans="1:9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26</v>
      </c>
    </row>
    <row r="4" spans="1:9" s="3" customFormat="1" ht="15" x14ac:dyDescent="0.25">
      <c r="A4" s="10"/>
      <c r="B4" s="2" t="str">
        <f>'GRUPOS - MIRIM FEM'!B8</f>
        <v>SOFIA KANO - CTM JACAREÍ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 t="str">
        <f>'GRUPOS - MIRIM FEM'!B5</f>
        <v>EMILY KOBAYASHI - SÃO BERNARDO DO CAMPO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17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26</v>
      </c>
    </row>
    <row r="8" spans="1:9" s="3" customFormat="1" ht="15" x14ac:dyDescent="0.25">
      <c r="A8" s="10"/>
      <c r="B8" s="2" t="str">
        <f>'GRUPOS - MIRIM FEM'!B4</f>
        <v>GABRIELA HORIE - ADR ITAIM KEIKO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 t="str">
        <f>'GRUPOS - MIRIM FEM'!B5</f>
        <v>EMILY KOBAYASHI - SÃO BERNARDO DO CAMPO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17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26</v>
      </c>
    </row>
    <row r="12" spans="1:9" s="3" customFormat="1" ht="15" x14ac:dyDescent="0.25">
      <c r="A12" s="10"/>
      <c r="B12" s="2" t="str">
        <f>'GRUPOS - MIRIM FEM'!B3</f>
        <v>SOFIA KANO - CTM JACAREÍ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MIRIM FEM'!B4</f>
        <v>GABRIELA HORIE - ADR ITAIM KEIKO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26</v>
      </c>
    </row>
    <row r="17" spans="1:9" s="3" customFormat="1" ht="15" x14ac:dyDescent="0.25">
      <c r="A17" s="10"/>
      <c r="B17" s="2" t="str">
        <f>'GRUPOS - MIRIM FEM'!B23</f>
        <v>SABRINA MIYABARA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 t="str">
        <f>'GRUPOS - MIRIM FEM'!B24</f>
        <v>KAREN TAIRA - NELSON MACHADO YARA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26</v>
      </c>
    </row>
    <row r="21" spans="1:9" s="3" customFormat="1" ht="15" x14ac:dyDescent="0.25">
      <c r="A21" s="10"/>
      <c r="B21" s="2" t="str">
        <f>'GRUPOS - MIRIM FEM'!B26</f>
        <v>CAROLINE SANTOS - TAUBATÉ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 t="str">
        <f>'GRUPOS - MIRIM FEM'!B27</f>
        <v>KAREN TAIRA - NELSON MACHADO YARA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26</v>
      </c>
    </row>
    <row r="25" spans="1:9" s="3" customFormat="1" ht="15" x14ac:dyDescent="0.25">
      <c r="A25" s="10"/>
      <c r="B25" s="2" t="str">
        <f>'GRUPOS - MIRIM FEM'!B29</f>
        <v>SABRINA MIYABARA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MIRIM FEM'!B30</f>
        <v>CAROLINE SANTOS - TAUBATÉ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26</v>
      </c>
    </row>
    <row r="30" spans="1:9" s="3" customFormat="1" ht="15" x14ac:dyDescent="0.25">
      <c r="A30" s="10"/>
      <c r="B30" s="2" t="str">
        <f>'GRUPOS - MIRIM FEM'!B38</f>
        <v>KARINA SHIRAY - ASSOC. REGISTRENSE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MIRIM FEM'!B39</f>
        <v>MARIA ELOISA MENESES - ACDM MARÍLIA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19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26</v>
      </c>
    </row>
    <row r="34" spans="1:9" s="3" customFormat="1" ht="15" x14ac:dyDescent="0.25">
      <c r="A34" s="10"/>
      <c r="B34" s="2" t="str">
        <f>'GRUPOS - MIRIM FEM'!B41</f>
        <v>MARIA FERNANDA TAMURA - SCS ATEME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MIRIM FEM'!B42</f>
        <v>MARIA ELOISA MENESES - ACDM MARÍLIA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19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26</v>
      </c>
    </row>
    <row r="38" spans="1:9" s="3" customFormat="1" ht="15" x14ac:dyDescent="0.25">
      <c r="A38" s="10"/>
      <c r="B38" s="2" t="str">
        <f>'GRUPOS - MIRIM FEM'!B44</f>
        <v>KARINA SHIRAY - ASSOC. REGISTRENSE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MIRIM FEM'!B45</f>
        <v>MARIA FERNANDA TAMURA - SCS ATEME</v>
      </c>
      <c r="C39" s="5"/>
      <c r="D39" s="5"/>
      <c r="E39" s="5"/>
      <c r="F39" s="5"/>
      <c r="G39" s="5"/>
      <c r="H39" s="6"/>
      <c r="I39" s="6"/>
    </row>
    <row r="41" spans="1:9" x14ac:dyDescent="0.2">
      <c r="B41" s="63" t="s">
        <v>25</v>
      </c>
      <c r="C41" s="63"/>
      <c r="D41" s="63"/>
      <c r="E41" s="63"/>
      <c r="F41" s="63"/>
      <c r="G41" s="63"/>
      <c r="H41" s="63"/>
    </row>
    <row r="42" spans="1:9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26</v>
      </c>
    </row>
    <row r="43" spans="1:9" ht="15" x14ac:dyDescent="0.25">
      <c r="B43" s="2" t="str">
        <f>'GRUPOS - MIRIM FEM'!B48</f>
        <v>MARIA EDUARDA CHIQUITO - CARAGUATATUBA</v>
      </c>
      <c r="C43" s="5"/>
      <c r="D43" s="5"/>
      <c r="E43" s="5"/>
      <c r="F43" s="5"/>
      <c r="G43" s="5"/>
      <c r="H43" s="6"/>
      <c r="I43" s="6"/>
    </row>
    <row r="44" spans="1:9" ht="15" x14ac:dyDescent="0.25">
      <c r="B44" s="2" t="str">
        <f>'GRUPOS - MIRIM FEM'!B50</f>
        <v>MARIA CLARA PIOVEZAN - NIKKEY SJC</v>
      </c>
      <c r="C44" s="5"/>
      <c r="D44" s="5"/>
      <c r="E44" s="5"/>
      <c r="F44" s="5"/>
      <c r="G44" s="5"/>
      <c r="H44" s="6"/>
      <c r="I44" s="6"/>
    </row>
    <row r="45" spans="1:9" x14ac:dyDescent="0.2">
      <c r="B45" s="63" t="s">
        <v>25</v>
      </c>
      <c r="C45" s="63"/>
      <c r="D45" s="63"/>
      <c r="E45" s="63"/>
      <c r="F45" s="63"/>
      <c r="G45" s="63"/>
      <c r="H45" s="63"/>
    </row>
    <row r="46" spans="1:9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26</v>
      </c>
    </row>
    <row r="47" spans="1:9" ht="15" x14ac:dyDescent="0.25">
      <c r="B47" s="2" t="str">
        <f>'GRUPOS - MIRIM FEM'!B49</f>
        <v>MARIA FERNANDA FERNANDES - NOVA ERA</v>
      </c>
      <c r="C47" s="5"/>
      <c r="D47" s="5"/>
      <c r="E47" s="5"/>
      <c r="F47" s="5"/>
      <c r="G47" s="5"/>
      <c r="H47" s="6"/>
      <c r="I47" s="6"/>
    </row>
    <row r="48" spans="1:9" ht="15" x14ac:dyDescent="0.25">
      <c r="B48" s="2" t="str">
        <f>'GRUPOS - MIRIM FEM'!B50</f>
        <v>MARIA CLARA PIOVEZAN - NIKKEY SJC</v>
      </c>
      <c r="C48" s="5"/>
      <c r="D48" s="5"/>
      <c r="E48" s="5"/>
      <c r="F48" s="5"/>
      <c r="G48" s="5"/>
      <c r="H48" s="6"/>
      <c r="I48" s="6"/>
    </row>
    <row r="49" spans="2:9" x14ac:dyDescent="0.2">
      <c r="B49" s="63" t="s">
        <v>25</v>
      </c>
      <c r="C49" s="63"/>
      <c r="D49" s="63"/>
      <c r="E49" s="63"/>
      <c r="F49" s="63"/>
      <c r="G49" s="63"/>
      <c r="H49" s="63"/>
    </row>
    <row r="50" spans="2:9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26</v>
      </c>
    </row>
    <row r="51" spans="2:9" ht="15" x14ac:dyDescent="0.25">
      <c r="B51" s="2" t="str">
        <f>'GRUPOS - MIRIM FEM'!B48</f>
        <v>MARIA EDUARDA CHIQUITO - CARAGUATATUBA</v>
      </c>
      <c r="C51" s="5"/>
      <c r="D51" s="5"/>
      <c r="E51" s="5"/>
      <c r="F51" s="5"/>
      <c r="G51" s="5"/>
      <c r="H51" s="6"/>
      <c r="I51" s="6"/>
    </row>
    <row r="52" spans="2:9" ht="15" x14ac:dyDescent="0.25">
      <c r="B52" s="2" t="str">
        <f>'GRUPOS - MIRIM FEM'!B49</f>
        <v>MARIA FERNANDA FERNANDES - NOVA ERA</v>
      </c>
      <c r="C52" s="5"/>
      <c r="D52" s="5"/>
      <c r="E52" s="5"/>
      <c r="F52" s="5"/>
      <c r="G52" s="5"/>
      <c r="H52" s="6"/>
      <c r="I52" s="6"/>
    </row>
  </sheetData>
  <sheetProtection formatCells="0"/>
  <mergeCells count="12">
    <mergeCell ref="B45:H45"/>
    <mergeCell ref="B49:H49"/>
    <mergeCell ref="B2:H2"/>
    <mergeCell ref="B15:H15"/>
    <mergeCell ref="B28:H28"/>
    <mergeCell ref="B41:H41"/>
    <mergeCell ref="B6:H6"/>
    <mergeCell ref="B10:H10"/>
    <mergeCell ref="B19:H19"/>
    <mergeCell ref="B23:H23"/>
    <mergeCell ref="B32:H32"/>
    <mergeCell ref="B36:H3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MIRIM FEM</vt:lpstr>
      <vt:lpstr>SÚMULA GRUPOS MIRIM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2019-06-01T10:54:05Z</cp:lastPrinted>
  <dcterms:created xsi:type="dcterms:W3CDTF">2001-06-23T04:44:10Z</dcterms:created>
  <dcterms:modified xsi:type="dcterms:W3CDTF">2019-08-27T02:55:38Z</dcterms:modified>
</cp:coreProperties>
</file>