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745" tabRatio="942"/>
  </bookViews>
  <sheets>
    <sheet name="GRUPOS PRÉ-SENIOR MASC" sheetId="156" r:id="rId1"/>
    <sheet name="SÚMULA GRUPOS PRÉ-SENIOR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45621"/>
</workbook>
</file>

<file path=xl/calcChain.xml><?xml version="1.0" encoding="utf-8"?>
<calcChain xmlns="http://schemas.openxmlformats.org/spreadsheetml/2006/main">
  <c r="C63" i="156" l="1"/>
  <c r="E63" i="156" s="1"/>
  <c r="D63" i="156"/>
  <c r="C64" i="156"/>
  <c r="E64" i="156" s="1"/>
  <c r="D64" i="156"/>
  <c r="C65" i="156"/>
  <c r="D65" i="156"/>
  <c r="E65" i="156"/>
  <c r="B68" i="156"/>
  <c r="B69" i="156"/>
  <c r="B71" i="156"/>
  <c r="B72" i="156"/>
  <c r="B74" i="156"/>
  <c r="B75" i="156"/>
  <c r="B116" i="157" l="1"/>
  <c r="B115" i="157"/>
  <c r="B112" i="157"/>
  <c r="B111" i="157"/>
  <c r="B108" i="157"/>
  <c r="B107" i="157"/>
  <c r="B99" i="157" l="1"/>
  <c r="B98" i="157"/>
  <c r="B95" i="157"/>
  <c r="B94" i="157"/>
  <c r="B90" i="157"/>
  <c r="B86" i="157"/>
  <c r="B103" i="157"/>
  <c r="B102" i="157"/>
  <c r="B81" i="157" l="1"/>
  <c r="B89" i="157"/>
  <c r="B85" i="157"/>
  <c r="B82" i="157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I30" i="156"/>
  <c r="D19" i="156" s="1"/>
  <c r="I29" i="156"/>
  <c r="D18" i="156" s="1"/>
  <c r="I27" i="156"/>
  <c r="D20" i="156" s="1"/>
  <c r="I26" i="156"/>
  <c r="C19" i="156" s="1"/>
  <c r="I24" i="156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77" i="157"/>
  <c r="B74" i="157"/>
  <c r="B73" i="157"/>
  <c r="B65" i="157"/>
  <c r="B64" i="157"/>
  <c r="B61" i="157"/>
  <c r="B60" i="157"/>
  <c r="B57" i="157"/>
  <c r="B56" i="157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C20" i="156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<sst xmlns="http://schemas.openxmlformats.org/spreadsheetml/2006/main" count="233" uniqueCount="41">
  <si>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</si>
  <si>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</si>
  <si>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</si>
  <si>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</si>
  <si>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</si>
  <si>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</si>
  <si>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</si>
  <si>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</si>
  <si>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</si>
  <si>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</si>
  <si>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</si>
  <si>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</si>
  <si>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</si>
  <si>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</si>
  <si>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</si>
  <si>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</si>
  <si>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</si>
  <si>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PRÉ-SENIOR MASC</t>
  </si>
  <si>
    <t>GRUPO 8 - PRÉ-SENIOR MASC</t>
  </si>
  <si>
    <t>GRUPO 7 - PRÉ-SENIOR MASC</t>
  </si>
  <si>
    <t>GRUPO 6 - PRÉ-SENIOR MASC</t>
  </si>
  <si>
    <t>GRUPO 2 - PRÉ-SENIOR MASC</t>
  </si>
  <si>
    <t>GRUPO 3 - PRÉ-SENIOR MASC</t>
  </si>
  <si>
    <t>GRUPO 4 - PRÉ-SENIOR MASC</t>
  </si>
  <si>
    <t>GRUPO 5 - PRÉ-SENIOR MASC</t>
  </si>
  <si>
    <t>EDY SAKURADA - UCEG</t>
  </si>
  <si>
    <t>RAFAEL DE SOUZA - ADSA SANTO ANDRÉ</t>
  </si>
  <si>
    <t>THIAGO GOMES - SCS ATEME</t>
  </si>
  <si>
    <t>GRUPO 9 - PRÉ-SENIOR MASC</t>
  </si>
  <si>
    <t>ASS.</t>
  </si>
  <si>
    <t xml:space="preserve"> </t>
  </si>
  <si>
    <t>JONATHAN PIMENTEL - ADR ITAIM KEIKO</t>
  </si>
  <si>
    <t>RAFAEL ACÊNCIO - ADSA SANTO ANDRÉ</t>
  </si>
  <si>
    <t>ALLAN CARLOS SANTOS - NIKKEY SJC</t>
  </si>
  <si>
    <t>CLAUDIO MASSAD - NOVA ERA</t>
  </si>
  <si>
    <t>EDUARDO SALINAS - S.J.RIO PRETO</t>
  </si>
  <si>
    <t>ISRAEL STROH - SALDANHA ADC</t>
  </si>
  <si>
    <t>EDUARDO ROBERTO DA SILVA - ASSOC. SALTENSE</t>
  </si>
  <si>
    <t>RAFAEL NAKAMURA - CTM JACAREÍ</t>
  </si>
  <si>
    <t>DANIEL UCHIMURA - NIKKEY SJC</t>
  </si>
  <si>
    <t>TIAGO KAKEYA - NOVA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</si>
</sst>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0" xfId="0" applyBorder="1"/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xmlns="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xmlns="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xmlns="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xmlns="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xmlns="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xmlns="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xmlns="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xmlns="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xmlns="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xmlns="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xmlns="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xmlns="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xmlns="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xmlns="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xmlns="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xmlns="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xmlns="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xmlns="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xmlns="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xmlns="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xmlns="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xmlns="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xmlns="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xmlns="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xmlns="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xmlns="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xmlns="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xmlns="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xmlns="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xmlns="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xmlns="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xmlns="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xmlns="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xmlns="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xmlns="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xmlns="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xmlns="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xmlns="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xmlns="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xmlns="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xmlns="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xmlns="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xmlns="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xmlns="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xmlns="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2.85546875" style="46" customWidth="1"/>
    <col min="2" max="2" width="52.140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6.42578125" style="33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6" t="s">
        <v>17</v>
      </c>
      <c r="B2" s="57"/>
      <c r="C2" s="50" t="s">
        <v>5</v>
      </c>
      <c r="D2" s="50" t="s">
        <v>6</v>
      </c>
      <c r="E2" s="50" t="s">
        <v>4</v>
      </c>
      <c r="F2" s="55" t="s">
        <v>2</v>
      </c>
      <c r="G2" s="55"/>
      <c r="H2" s="55"/>
      <c r="I2" s="55"/>
      <c r="J2" s="55"/>
      <c r="K2" s="55"/>
      <c r="L2" s="55"/>
      <c r="M2" s="55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31</v>
      </c>
      <c r="C3" s="28" t="str">
        <f>I8</f>
        <v>1</v>
      </c>
      <c r="D3" s="28" t="str">
        <f>I14</f>
        <v>1</v>
      </c>
      <c r="E3" s="28">
        <f>C3+D3</f>
        <v>2</v>
      </c>
      <c r="F3" s="51" t="s">
        <v>7</v>
      </c>
      <c r="G3" s="54"/>
      <c r="H3" s="54"/>
      <c r="I3" s="54"/>
      <c r="J3" s="54"/>
      <c r="K3" s="54"/>
      <c r="L3" s="54"/>
      <c r="M3" s="54"/>
      <c r="N3" s="32"/>
      <c r="Q3" s="53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3" t="s">
        <v>26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0"/>
      <c r="H4" s="60"/>
      <c r="I4" s="60"/>
      <c r="J4" s="60"/>
      <c r="K4" s="60"/>
      <c r="L4" s="60"/>
      <c r="M4" s="60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/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54"/>
      <c r="H5" s="54"/>
      <c r="I5" s="54"/>
      <c r="J5" s="54"/>
      <c r="K5" s="54"/>
      <c r="L5" s="54"/>
      <c r="M5" s="54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8" t="s">
        <v>11</v>
      </c>
      <c r="B7" s="5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3"/>
    </row>
    <row r="8" spans="1:27" ht="15" x14ac:dyDescent="0.25">
      <c r="A8" s="26">
        <v>1</v>
      </c>
      <c r="B8" s="27" t="str">
        <f>B3</f>
        <v>JONATHAN PIMENTEL - ADR ITAIM KEIKO</v>
      </c>
      <c r="C8" s="43"/>
      <c r="D8" s="43"/>
      <c r="E8" s="43"/>
      <c r="F8" s="43"/>
      <c r="G8" s="43"/>
      <c r="H8" s="44"/>
      <c r="I8" s="43" t="str">
        <f>IF(H8=2,"2","1")</f>
        <v>1</v>
      </c>
      <c r="J8" s="39"/>
      <c r="K8" s="39"/>
      <c r="L8" s="39"/>
      <c r="M8" s="39"/>
      <c r="N8" s="32"/>
      <c r="Q8" s="53"/>
    </row>
    <row r="9" spans="1:27" ht="15" x14ac:dyDescent="0.25">
      <c r="A9" s="26">
        <v>3</v>
      </c>
      <c r="B9" s="27">
        <f>B5</f>
        <v>0</v>
      </c>
      <c r="C9" s="43"/>
      <c r="D9" s="43"/>
      <c r="E9" s="43"/>
      <c r="F9" s="43"/>
      <c r="G9" s="43"/>
      <c r="H9" s="44"/>
      <c r="I9" s="43" t="str">
        <f>IF(H9=2,"2","1")</f>
        <v>1</v>
      </c>
      <c r="J9" s="39"/>
      <c r="K9" s="39"/>
      <c r="L9" s="39"/>
      <c r="M9" s="39"/>
      <c r="N9" s="32"/>
      <c r="Q9" s="53"/>
    </row>
    <row r="10" spans="1:27" x14ac:dyDescent="0.2">
      <c r="A10" s="58" t="s">
        <v>12</v>
      </c>
      <c r="B10" s="59"/>
      <c r="C10" s="40">
        <v>1</v>
      </c>
      <c r="D10" s="41">
        <v>2</v>
      </c>
      <c r="E10" s="41">
        <v>3</v>
      </c>
      <c r="F10" s="41">
        <v>4</v>
      </c>
      <c r="G10" s="41">
        <v>5</v>
      </c>
      <c r="H10" s="42" t="s">
        <v>3</v>
      </c>
      <c r="I10" s="42" t="s">
        <v>4</v>
      </c>
      <c r="J10" s="39"/>
      <c r="K10" s="39"/>
      <c r="L10" s="39"/>
      <c r="M10" s="39"/>
      <c r="N10" s="32"/>
      <c r="Q10" s="53"/>
    </row>
    <row r="11" spans="1:27" ht="15" x14ac:dyDescent="0.25">
      <c r="A11" s="28">
        <v>2</v>
      </c>
      <c r="B11" s="29" t="str">
        <f>B4</f>
        <v>RAFAEL DE SOUZA - ADSA SANTO ANDRÉ</v>
      </c>
      <c r="C11" s="43"/>
      <c r="D11" s="43"/>
      <c r="E11" s="43"/>
      <c r="F11" s="43"/>
      <c r="G11" s="43"/>
      <c r="H11" s="44"/>
      <c r="I11" s="43" t="str">
        <f>IF(H11=2,"2","1")</f>
        <v>1</v>
      </c>
      <c r="J11" s="39"/>
      <c r="K11" s="39"/>
      <c r="L11" s="39"/>
      <c r="M11" s="39"/>
      <c r="N11" s="32"/>
      <c r="Q11" s="53"/>
    </row>
    <row r="12" spans="1:27" ht="15" x14ac:dyDescent="0.25">
      <c r="A12" s="28">
        <v>3</v>
      </c>
      <c r="B12" s="29">
        <f>B5</f>
        <v>0</v>
      </c>
      <c r="C12" s="43"/>
      <c r="D12" s="43"/>
      <c r="E12" s="43"/>
      <c r="F12" s="43"/>
      <c r="G12" s="43"/>
      <c r="H12" s="44"/>
      <c r="I12" s="43" t="str">
        <f>IF(H12=2,"2","1")</f>
        <v>1</v>
      </c>
      <c r="J12" s="39"/>
      <c r="K12" s="39"/>
      <c r="L12" s="39"/>
      <c r="M12" s="39"/>
      <c r="N12" s="32"/>
      <c r="Q12" s="53"/>
    </row>
    <row r="13" spans="1:27" x14ac:dyDescent="0.2">
      <c r="A13" s="58" t="s">
        <v>13</v>
      </c>
      <c r="B13" s="59"/>
      <c r="C13" s="40">
        <v>1</v>
      </c>
      <c r="D13" s="41">
        <v>2</v>
      </c>
      <c r="E13" s="41">
        <v>3</v>
      </c>
      <c r="F13" s="41">
        <v>4</v>
      </c>
      <c r="G13" s="41">
        <v>5</v>
      </c>
      <c r="H13" s="42" t="s">
        <v>3</v>
      </c>
      <c r="I13" s="42" t="s">
        <v>4</v>
      </c>
      <c r="J13" s="39"/>
      <c r="K13" s="39"/>
      <c r="L13" s="39"/>
      <c r="M13" s="39"/>
      <c r="N13" s="32"/>
      <c r="Q13" s="53"/>
    </row>
    <row r="14" spans="1:27" ht="15" x14ac:dyDescent="0.25">
      <c r="A14" s="28">
        <v>1</v>
      </c>
      <c r="B14" s="29" t="str">
        <f>B3</f>
        <v>JONATHAN PIMENTEL - ADR ITAIM KEIKO</v>
      </c>
      <c r="C14" s="43"/>
      <c r="D14" s="43"/>
      <c r="E14" s="43"/>
      <c r="F14" s="43"/>
      <c r="G14" s="43"/>
      <c r="H14" s="44"/>
      <c r="I14" s="43" t="str">
        <f>IF(H14=2,"2","1")</f>
        <v>1</v>
      </c>
      <c r="J14" s="39"/>
      <c r="K14" s="39"/>
      <c r="L14" s="39"/>
      <c r="M14" s="39"/>
      <c r="N14" s="32"/>
      <c r="Q14" s="53"/>
    </row>
    <row r="15" spans="1:27" ht="15" x14ac:dyDescent="0.25">
      <c r="A15" s="28">
        <v>2</v>
      </c>
      <c r="B15" s="29" t="str">
        <f>B4</f>
        <v>RAFAEL DE SOUZA - ADSA SANTO ANDRÉ</v>
      </c>
      <c r="C15" s="43"/>
      <c r="D15" s="43"/>
      <c r="E15" s="43"/>
      <c r="F15" s="43"/>
      <c r="G15" s="43"/>
      <c r="H15" s="44"/>
      <c r="I15" s="43" t="str">
        <f>IF(H15=2,"2","1")</f>
        <v>1</v>
      </c>
      <c r="J15" s="39"/>
      <c r="K15" s="39"/>
      <c r="L15" s="39"/>
      <c r="M15" s="39"/>
      <c r="N15" s="32"/>
      <c r="Q15" s="53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3"/>
    </row>
    <row r="17" spans="1:17" x14ac:dyDescent="0.2">
      <c r="A17" s="56" t="s">
        <v>21</v>
      </c>
      <c r="B17" s="57"/>
      <c r="C17" s="50" t="s">
        <v>5</v>
      </c>
      <c r="D17" s="50" t="s">
        <v>6</v>
      </c>
      <c r="E17" s="50" t="s">
        <v>4</v>
      </c>
      <c r="F17" s="55" t="s">
        <v>2</v>
      </c>
      <c r="G17" s="55"/>
      <c r="H17" s="55"/>
      <c r="I17" s="55"/>
      <c r="J17" s="55"/>
      <c r="K17" s="55"/>
      <c r="L17" s="55"/>
      <c r="M17" s="55"/>
      <c r="N17" s="32"/>
      <c r="Q17" s="53"/>
    </row>
    <row r="18" spans="1:17" x14ac:dyDescent="0.2">
      <c r="A18" s="36">
        <v>1</v>
      </c>
      <c r="B18" s="53" t="s">
        <v>25</v>
      </c>
      <c r="C18" s="28" t="str">
        <f>I23</f>
        <v>1</v>
      </c>
      <c r="D18" s="28" t="str">
        <f>I29</f>
        <v>1</v>
      </c>
      <c r="E18" s="28">
        <f>C18+D18</f>
        <v>2</v>
      </c>
      <c r="F18" s="51" t="s">
        <v>7</v>
      </c>
      <c r="G18" s="54"/>
      <c r="H18" s="54"/>
      <c r="I18" s="54"/>
      <c r="J18" s="54"/>
      <c r="K18" s="54"/>
      <c r="L18" s="54"/>
      <c r="M18" s="54"/>
      <c r="N18" s="32"/>
      <c r="Q18" s="53"/>
    </row>
    <row r="19" spans="1:17" x14ac:dyDescent="0.2">
      <c r="A19" s="36">
        <v>2</v>
      </c>
      <c r="B19" s="53" t="s">
        <v>33</v>
      </c>
      <c r="C19" s="28" t="str">
        <f>I26</f>
        <v>1</v>
      </c>
      <c r="D19" s="28" t="str">
        <f>I30</f>
        <v>1</v>
      </c>
      <c r="E19" s="28">
        <f t="shared" ref="E19" si="1">C19+D19</f>
        <v>2</v>
      </c>
      <c r="F19" s="51" t="s">
        <v>8</v>
      </c>
      <c r="G19" s="54"/>
      <c r="H19" s="60"/>
      <c r="I19" s="60"/>
      <c r="J19" s="60"/>
      <c r="K19" s="60"/>
      <c r="L19" s="60"/>
      <c r="M19" s="60"/>
      <c r="N19" s="32"/>
      <c r="Q19" s="53"/>
    </row>
    <row r="20" spans="1:17" x14ac:dyDescent="0.2">
      <c r="A20" s="36">
        <v>3</v>
      </c>
      <c r="B20" s="53"/>
      <c r="C20" s="28" t="str">
        <f>I24</f>
        <v>1</v>
      </c>
      <c r="D20" s="28" t="str">
        <f>I27</f>
        <v>1</v>
      </c>
      <c r="E20" s="28">
        <f>C20+D20</f>
        <v>2</v>
      </c>
      <c r="F20" s="51" t="s">
        <v>9</v>
      </c>
      <c r="G20" s="54"/>
      <c r="H20" s="54"/>
      <c r="I20" s="54"/>
      <c r="J20" s="54"/>
      <c r="K20" s="54"/>
      <c r="L20" s="54"/>
      <c r="M20" s="54"/>
      <c r="N20" s="32"/>
      <c r="Q20" s="53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3"/>
    </row>
    <row r="22" spans="1:17" x14ac:dyDescent="0.2">
      <c r="A22" s="58" t="s">
        <v>11</v>
      </c>
      <c r="B22" s="59"/>
      <c r="C22" s="40">
        <v>1</v>
      </c>
      <c r="D22" s="41">
        <v>2</v>
      </c>
      <c r="E22" s="41">
        <v>3</v>
      </c>
      <c r="F22" s="41">
        <v>4</v>
      </c>
      <c r="G22" s="41">
        <v>5</v>
      </c>
      <c r="H22" s="42" t="s">
        <v>3</v>
      </c>
      <c r="I22" s="42" t="s">
        <v>4</v>
      </c>
      <c r="J22" s="39"/>
      <c r="K22" s="39"/>
      <c r="L22" s="39"/>
      <c r="M22" s="39"/>
      <c r="N22" s="32"/>
      <c r="Q22" s="53"/>
    </row>
    <row r="23" spans="1:17" ht="15" x14ac:dyDescent="0.25">
      <c r="A23" s="26">
        <v>1</v>
      </c>
      <c r="B23" s="27" t="str">
        <f>B18</f>
        <v>EDY SAKURADA - UCEG</v>
      </c>
      <c r="C23" s="43"/>
      <c r="D23" s="43"/>
      <c r="E23" s="43"/>
      <c r="F23" s="43"/>
      <c r="G23" s="43"/>
      <c r="H23" s="44"/>
      <c r="I23" s="43" t="str">
        <f>IF(H23=2,"2","1")</f>
        <v>1</v>
      </c>
      <c r="J23" s="39"/>
      <c r="K23" s="39"/>
      <c r="L23" s="39"/>
      <c r="M23" s="39"/>
      <c r="N23" s="32"/>
      <c r="Q23" s="53"/>
    </row>
    <row r="24" spans="1:17" ht="15" x14ac:dyDescent="0.25">
      <c r="A24" s="26">
        <v>3</v>
      </c>
      <c r="B24" s="27">
        <f>B20</f>
        <v>0</v>
      </c>
      <c r="C24" s="43"/>
      <c r="D24" s="43"/>
      <c r="E24" s="43"/>
      <c r="F24" s="43"/>
      <c r="G24" s="43"/>
      <c r="H24" s="44"/>
      <c r="I24" s="43" t="str">
        <f>IF(H24=2,"2","1")</f>
        <v>1</v>
      </c>
      <c r="J24" s="39"/>
      <c r="K24" s="39"/>
      <c r="L24" s="39"/>
      <c r="M24" s="39"/>
      <c r="N24" s="32"/>
      <c r="Q24" s="53"/>
    </row>
    <row r="25" spans="1:17" x14ac:dyDescent="0.2">
      <c r="A25" s="58" t="s">
        <v>12</v>
      </c>
      <c r="B25" s="59"/>
      <c r="C25" s="40">
        <v>1</v>
      </c>
      <c r="D25" s="41">
        <v>2</v>
      </c>
      <c r="E25" s="41">
        <v>3</v>
      </c>
      <c r="F25" s="41">
        <v>4</v>
      </c>
      <c r="G25" s="41">
        <v>5</v>
      </c>
      <c r="H25" s="42" t="s">
        <v>3</v>
      </c>
      <c r="I25" s="42" t="s">
        <v>4</v>
      </c>
      <c r="J25" s="39"/>
      <c r="K25" s="39"/>
      <c r="L25" s="39"/>
      <c r="M25" s="39"/>
      <c r="N25" s="32"/>
      <c r="Q25" s="53" t="s">
        <v>30</v>
      </c>
    </row>
    <row r="26" spans="1:17" ht="15" x14ac:dyDescent="0.25">
      <c r="A26" s="28">
        <v>2</v>
      </c>
      <c r="B26" s="29" t="str">
        <f>B19</f>
        <v>ALLAN CARLOS SANTOS - NIKKEY SJC</v>
      </c>
      <c r="C26" s="43"/>
      <c r="D26" s="43"/>
      <c r="E26" s="43"/>
      <c r="F26" s="43"/>
      <c r="G26" s="43"/>
      <c r="H26" s="44"/>
      <c r="I26" s="43" t="str">
        <f>IF(H26=2,"2","1")</f>
        <v>1</v>
      </c>
      <c r="J26" s="39"/>
      <c r="K26" s="39"/>
      <c r="L26" s="39"/>
      <c r="M26" s="39"/>
      <c r="N26" s="32"/>
      <c r="Q26" s="53"/>
    </row>
    <row r="27" spans="1:17" ht="15" x14ac:dyDescent="0.25">
      <c r="A27" s="28">
        <v>3</v>
      </c>
      <c r="B27" s="29">
        <f>B20</f>
        <v>0</v>
      </c>
      <c r="C27" s="43"/>
      <c r="D27" s="43"/>
      <c r="E27" s="43"/>
      <c r="F27" s="43"/>
      <c r="G27" s="43"/>
      <c r="H27" s="44"/>
      <c r="I27" s="43" t="str">
        <f>IF(H27=2,"2","1")</f>
        <v>1</v>
      </c>
      <c r="J27" s="39"/>
      <c r="K27" s="39"/>
      <c r="L27" s="39"/>
      <c r="M27" s="39"/>
      <c r="N27" s="32"/>
      <c r="Q27" s="53"/>
    </row>
    <row r="28" spans="1:17" x14ac:dyDescent="0.2">
      <c r="A28" s="58" t="s">
        <v>13</v>
      </c>
      <c r="B28" s="59"/>
      <c r="C28" s="40">
        <v>1</v>
      </c>
      <c r="D28" s="41">
        <v>2</v>
      </c>
      <c r="E28" s="41">
        <v>3</v>
      </c>
      <c r="F28" s="41">
        <v>4</v>
      </c>
      <c r="G28" s="41">
        <v>5</v>
      </c>
      <c r="H28" s="42" t="s">
        <v>3</v>
      </c>
      <c r="I28" s="42" t="s">
        <v>4</v>
      </c>
      <c r="J28" s="39"/>
      <c r="K28" s="39"/>
      <c r="L28" s="39"/>
      <c r="M28" s="39"/>
      <c r="N28" s="32"/>
      <c r="Q28" s="53"/>
    </row>
    <row r="29" spans="1:17" ht="15" x14ac:dyDescent="0.25">
      <c r="A29" s="28">
        <v>1</v>
      </c>
      <c r="B29" s="29" t="str">
        <f>B18</f>
        <v>EDY SAKURADA - UCEG</v>
      </c>
      <c r="C29" s="43"/>
      <c r="D29" s="43"/>
      <c r="E29" s="43"/>
      <c r="F29" s="43"/>
      <c r="G29" s="43"/>
      <c r="H29" s="44"/>
      <c r="I29" s="43" t="str">
        <f>IF(H29=2,"2","1")</f>
        <v>1</v>
      </c>
      <c r="J29" s="39"/>
      <c r="K29" s="39"/>
      <c r="L29" s="39"/>
      <c r="M29" s="39"/>
      <c r="N29" s="32"/>
      <c r="Q29" s="53"/>
    </row>
    <row r="30" spans="1:17" ht="15" x14ac:dyDescent="0.25">
      <c r="A30" s="28">
        <v>2</v>
      </c>
      <c r="B30" s="29" t="str">
        <f>B19</f>
        <v>ALLAN CARLOS SANTOS - NIKKEY SJC</v>
      </c>
      <c r="C30" s="43"/>
      <c r="D30" s="43"/>
      <c r="E30" s="43"/>
      <c r="F30" s="43"/>
      <c r="G30" s="43"/>
      <c r="H30" s="44"/>
      <c r="I30" s="43" t="str">
        <f>IF(H30=2,"2","1")</f>
        <v>1</v>
      </c>
      <c r="J30" s="39"/>
      <c r="K30" s="39"/>
      <c r="L30" s="39"/>
      <c r="M30" s="39"/>
      <c r="N30" s="32"/>
      <c r="Q30" s="53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3"/>
    </row>
    <row r="32" spans="1:17" x14ac:dyDescent="0.2">
      <c r="A32" s="56" t="s">
        <v>22</v>
      </c>
      <c r="B32" s="57"/>
      <c r="C32" s="50" t="s">
        <v>5</v>
      </c>
      <c r="D32" s="50" t="s">
        <v>6</v>
      </c>
      <c r="E32" s="50" t="s">
        <v>4</v>
      </c>
      <c r="F32" s="55" t="s">
        <v>2</v>
      </c>
      <c r="G32" s="55"/>
      <c r="H32" s="55"/>
      <c r="I32" s="55"/>
      <c r="J32" s="55"/>
      <c r="K32" s="55"/>
      <c r="L32" s="55"/>
      <c r="M32" s="55"/>
      <c r="N32" s="32"/>
    </row>
    <row r="33" spans="1:17" x14ac:dyDescent="0.2">
      <c r="A33" s="36">
        <v>1</v>
      </c>
      <c r="B33" s="53" t="s">
        <v>35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4"/>
      <c r="H33" s="54"/>
      <c r="I33" s="54"/>
      <c r="J33" s="54"/>
      <c r="K33" s="54"/>
      <c r="L33" s="54"/>
      <c r="M33" s="54"/>
      <c r="N33" s="32"/>
    </row>
    <row r="34" spans="1:17" x14ac:dyDescent="0.2">
      <c r="A34" s="36">
        <v>2</v>
      </c>
      <c r="B34" s="53" t="s">
        <v>34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0"/>
      <c r="H34" s="60"/>
      <c r="I34" s="60"/>
      <c r="J34" s="60"/>
      <c r="K34" s="60"/>
      <c r="L34" s="60"/>
      <c r="M34" s="60"/>
      <c r="N34" s="32"/>
    </row>
    <row r="35" spans="1:17" x14ac:dyDescent="0.2">
      <c r="A35" s="36">
        <v>3</v>
      </c>
      <c r="B35" s="53" t="s">
        <v>27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4"/>
      <c r="H35" s="54"/>
      <c r="I35" s="54"/>
      <c r="J35" s="54"/>
      <c r="K35" s="54"/>
      <c r="L35" s="54"/>
      <c r="M35" s="54"/>
      <c r="N35" s="32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</row>
    <row r="37" spans="1:17" x14ac:dyDescent="0.2">
      <c r="A37" s="58" t="s">
        <v>11</v>
      </c>
      <c r="B37" s="59"/>
      <c r="C37" s="40">
        <v>1</v>
      </c>
      <c r="D37" s="41">
        <v>2</v>
      </c>
      <c r="E37" s="41">
        <v>3</v>
      </c>
      <c r="F37" s="41">
        <v>4</v>
      </c>
      <c r="G37" s="41">
        <v>5</v>
      </c>
      <c r="H37" s="42" t="s">
        <v>3</v>
      </c>
      <c r="I37" s="42" t="s">
        <v>4</v>
      </c>
      <c r="J37" s="39"/>
      <c r="K37" s="39"/>
      <c r="L37" s="39"/>
      <c r="M37" s="39"/>
      <c r="N37" s="32"/>
    </row>
    <row r="38" spans="1:17" ht="15" x14ac:dyDescent="0.25">
      <c r="A38" s="26">
        <v>1</v>
      </c>
      <c r="B38" s="27" t="str">
        <f>B33</f>
        <v>EDUARDO SALINAS - S.J.RIO PRETO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3"/>
    </row>
    <row r="39" spans="1:17" ht="15" x14ac:dyDescent="0.25">
      <c r="A39" s="26">
        <v>3</v>
      </c>
      <c r="B39" s="27" t="str">
        <f>B35</f>
        <v>THIAGO GOMES - SCS ATEME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</row>
    <row r="40" spans="1:17" x14ac:dyDescent="0.2">
      <c r="A40" s="58" t="s">
        <v>12</v>
      </c>
      <c r="B40" s="59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</row>
    <row r="41" spans="1:17" ht="15" x14ac:dyDescent="0.25">
      <c r="A41" s="28">
        <v>2</v>
      </c>
      <c r="B41" s="29" t="str">
        <f>B34</f>
        <v>CLAUDIO MASSAD - NOVA ERA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</row>
    <row r="42" spans="1:17" ht="15" x14ac:dyDescent="0.25">
      <c r="A42" s="28">
        <v>3</v>
      </c>
      <c r="B42" s="29" t="str">
        <f>B35</f>
        <v>THIAGO GOMES - SCS ATEME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</row>
    <row r="43" spans="1:17" x14ac:dyDescent="0.2">
      <c r="A43" s="58" t="s">
        <v>13</v>
      </c>
      <c r="B43" s="59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</row>
    <row r="44" spans="1:17" ht="15" x14ac:dyDescent="0.25">
      <c r="A44" s="28">
        <v>1</v>
      </c>
      <c r="B44" s="29" t="str">
        <f>B33</f>
        <v>EDUARDO SALINAS - S.J.RIO PRETO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</row>
    <row r="45" spans="1:17" ht="15" x14ac:dyDescent="0.25">
      <c r="A45" s="28">
        <v>2</v>
      </c>
      <c r="B45" s="29" t="str">
        <f>B34</f>
        <v>CLAUDIO MASSAD - NOVA ERA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7" x14ac:dyDescent="0.2">
      <c r="A47" s="56" t="s">
        <v>23</v>
      </c>
      <c r="B47" s="57"/>
      <c r="C47" s="50" t="s">
        <v>5</v>
      </c>
      <c r="D47" s="50" t="s">
        <v>6</v>
      </c>
      <c r="E47" s="50" t="s">
        <v>4</v>
      </c>
      <c r="F47" s="55" t="s">
        <v>2</v>
      </c>
      <c r="G47" s="55"/>
      <c r="H47" s="55"/>
      <c r="I47" s="55"/>
      <c r="J47" s="55"/>
      <c r="K47" s="55"/>
      <c r="L47" s="55"/>
      <c r="M47" s="55"/>
      <c r="N47" s="32"/>
    </row>
    <row r="48" spans="1:17" x14ac:dyDescent="0.2">
      <c r="A48" s="36">
        <v>1</v>
      </c>
      <c r="B48" s="53" t="s">
        <v>32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4"/>
      <c r="H48" s="54"/>
      <c r="I48" s="54"/>
      <c r="J48" s="54"/>
      <c r="K48" s="54"/>
      <c r="L48" s="54"/>
      <c r="M48" s="54"/>
      <c r="N48" s="32"/>
    </row>
    <row r="49" spans="1:14" x14ac:dyDescent="0.2">
      <c r="A49" s="36">
        <v>2</v>
      </c>
      <c r="B49" s="53" t="s">
        <v>39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4"/>
      <c r="H49" s="60"/>
      <c r="I49" s="60"/>
      <c r="J49" s="60"/>
      <c r="K49" s="60"/>
      <c r="L49" s="60"/>
      <c r="M49" s="60"/>
      <c r="N49" s="32"/>
    </row>
    <row r="50" spans="1:14" x14ac:dyDescent="0.2">
      <c r="A50" s="36">
        <v>3</v>
      </c>
      <c r="B50" s="53" t="s">
        <v>37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4"/>
      <c r="H50" s="54"/>
      <c r="I50" s="54"/>
      <c r="J50" s="54"/>
      <c r="K50" s="54"/>
      <c r="L50" s="54"/>
      <c r="M50" s="54"/>
      <c r="N50" s="32"/>
    </row>
    <row r="51" spans="1:14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</row>
    <row r="52" spans="1:14" x14ac:dyDescent="0.2">
      <c r="A52" s="58" t="s">
        <v>11</v>
      </c>
      <c r="B52" s="59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</row>
    <row r="53" spans="1:14" ht="15" x14ac:dyDescent="0.25">
      <c r="A53" s="26">
        <v>1</v>
      </c>
      <c r="B53" s="27" t="str">
        <f>B48</f>
        <v>RAFAEL ACÊNCIO - ADSA SANTO ANDRÉ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</row>
    <row r="54" spans="1:14" ht="15" x14ac:dyDescent="0.25">
      <c r="A54" s="26">
        <v>3</v>
      </c>
      <c r="B54" s="27" t="str">
        <f>B50</f>
        <v>EDUARDO ROBERTO DA SILVA - ASSOC. SALTENSE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</row>
    <row r="55" spans="1:14" x14ac:dyDescent="0.2">
      <c r="A55" s="58" t="s">
        <v>12</v>
      </c>
      <c r="B55" s="59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</row>
    <row r="56" spans="1:14" ht="15" x14ac:dyDescent="0.25">
      <c r="A56" s="28">
        <v>2</v>
      </c>
      <c r="B56" s="29" t="str">
        <f>B49</f>
        <v>DANIEL UCHIMURA - NIKKEY SJC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</row>
    <row r="57" spans="1:14" ht="15" x14ac:dyDescent="0.25">
      <c r="A57" s="28">
        <v>3</v>
      </c>
      <c r="B57" s="29" t="str">
        <f>B50</f>
        <v>EDUARDO ROBERTO DA SILVA - ASSOC. SALTENSE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</row>
    <row r="58" spans="1:14" x14ac:dyDescent="0.2">
      <c r="A58" s="58" t="s">
        <v>13</v>
      </c>
      <c r="B58" s="59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</row>
    <row r="59" spans="1:14" ht="15" x14ac:dyDescent="0.25">
      <c r="A59" s="28">
        <v>1</v>
      </c>
      <c r="B59" s="29" t="str">
        <f>B48</f>
        <v>RAFAEL ACÊNCIO - ADSA SANTO ANDRÉ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4" ht="15" x14ac:dyDescent="0.25">
      <c r="A60" s="28">
        <v>2</v>
      </c>
      <c r="B60" s="29" t="str">
        <f>B49</f>
        <v>DANIEL UCHIMURA - NIKKEY SJC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4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A62" s="56" t="s">
        <v>24</v>
      </c>
      <c r="B62" s="57"/>
      <c r="C62" s="50" t="s">
        <v>5</v>
      </c>
      <c r="D62" s="50" t="s">
        <v>6</v>
      </c>
      <c r="E62" s="50" t="s">
        <v>4</v>
      </c>
      <c r="F62" s="55" t="s">
        <v>2</v>
      </c>
      <c r="G62" s="55"/>
      <c r="H62" s="55"/>
      <c r="I62" s="55"/>
      <c r="J62" s="55"/>
      <c r="K62" s="55"/>
      <c r="L62" s="55"/>
      <c r="M62" s="55"/>
      <c r="N62" s="32"/>
    </row>
    <row r="63" spans="1:14" x14ac:dyDescent="0.2">
      <c r="A63" s="36">
        <v>1</v>
      </c>
      <c r="B63" s="53" t="s">
        <v>36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54"/>
      <c r="H63" s="54"/>
      <c r="I63" s="54"/>
      <c r="J63" s="54"/>
      <c r="K63" s="54"/>
      <c r="L63" s="54"/>
      <c r="M63" s="54"/>
      <c r="N63" s="32"/>
    </row>
    <row r="64" spans="1:14" x14ac:dyDescent="0.2">
      <c r="A64" s="36">
        <v>2</v>
      </c>
      <c r="B64" s="53" t="s">
        <v>40</v>
      </c>
      <c r="C64" s="28">
        <f>I71</f>
        <v>0</v>
      </c>
      <c r="D64" s="28">
        <f>I75</f>
        <v>0</v>
      </c>
      <c r="E64" s="28">
        <f t="shared" ref="E64" si="4">C64+D64</f>
        <v>0</v>
      </c>
      <c r="F64" s="51" t="s">
        <v>8</v>
      </c>
      <c r="G64" s="54"/>
      <c r="H64" s="60"/>
      <c r="I64" s="60"/>
      <c r="J64" s="60"/>
      <c r="K64" s="60"/>
      <c r="L64" s="60"/>
      <c r="M64" s="60"/>
      <c r="N64" s="32"/>
    </row>
    <row r="65" spans="1:14" x14ac:dyDescent="0.2">
      <c r="A65" s="36">
        <v>3</v>
      </c>
      <c r="B65" s="53" t="s">
        <v>38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54"/>
      <c r="H65" s="54"/>
      <c r="I65" s="54"/>
      <c r="J65" s="54"/>
      <c r="K65" s="54"/>
      <c r="L65" s="54"/>
      <c r="M65" s="54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58" t="s">
        <v>11</v>
      </c>
      <c r="B67" s="59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ISRAEL STROH - SALDANHA ADC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RAFAEL NAKAMURA - CTM JACAREÍ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58" t="s">
        <v>12</v>
      </c>
      <c r="B70" s="59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TIAGO KAKEYA - NOVA ERA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RAFAEL NAKAMURA - CTM JACAREÍ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58" t="s">
        <v>13</v>
      </c>
      <c r="B73" s="59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ISRAEL STROH - SALDANHA ADC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TIAGO KAKEYA - NOVA ERA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30"/>
      <c r="B76" s="31"/>
      <c r="C76" s="30"/>
      <c r="D76" s="30"/>
      <c r="E76" s="30"/>
      <c r="F76" s="30"/>
      <c r="G76" s="30"/>
      <c r="H76" s="32"/>
      <c r="I76" s="32"/>
      <c r="J76" s="32"/>
      <c r="K76" s="32"/>
      <c r="L76" s="32"/>
      <c r="M76" s="32"/>
      <c r="N76" s="32"/>
    </row>
  </sheetData>
  <sheetProtection formatCells="0"/>
  <mergeCells count="40">
    <mergeCell ref="A52:B52"/>
    <mergeCell ref="A55:B55"/>
    <mergeCell ref="A58:B58"/>
    <mergeCell ref="A47:B47"/>
    <mergeCell ref="F47:M47"/>
    <mergeCell ref="G48:M48"/>
    <mergeCell ref="G49:M49"/>
    <mergeCell ref="G50:M50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63:M63"/>
    <mergeCell ref="F62:M62"/>
    <mergeCell ref="A62:B62"/>
    <mergeCell ref="A73:B73"/>
    <mergeCell ref="A70:B70"/>
    <mergeCell ref="A67:B67"/>
    <mergeCell ref="G65:M65"/>
    <mergeCell ref="G64:M6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topLeftCell="A89" workbookViewId="0">
      <selection activeCell="B117" sqref="B117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6.85546875" style="3" customWidth="1"/>
    <col min="10" max="11" width="9.140625" style="3"/>
  </cols>
  <sheetData>
    <row r="2" spans="1:9" s="3" customFormat="1" x14ac:dyDescent="0.2">
      <c r="A2" s="10"/>
      <c r="B2" s="61" t="s">
        <v>17</v>
      </c>
      <c r="C2" s="61"/>
      <c r="D2" s="61"/>
      <c r="E2" s="61"/>
      <c r="F2" s="61"/>
      <c r="G2" s="61"/>
      <c r="H2" s="61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29</v>
      </c>
    </row>
    <row r="4" spans="1:9" s="3" customFormat="1" ht="15" x14ac:dyDescent="0.25">
      <c r="A4" s="10"/>
      <c r="B4" s="2" t="str">
        <f>'GRUPOS PRÉ-SENIOR MASC'!B8</f>
        <v>JONATHAN PIMENTEL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PRÉ-SENIOR MASC'!B9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1" t="s">
        <v>17</v>
      </c>
      <c r="C6" s="61"/>
      <c r="D6" s="61"/>
      <c r="E6" s="61"/>
      <c r="F6" s="61"/>
      <c r="G6" s="61"/>
      <c r="H6" s="61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29</v>
      </c>
    </row>
    <row r="8" spans="1:9" s="3" customFormat="1" ht="15" x14ac:dyDescent="0.25">
      <c r="A8" s="10"/>
      <c r="B8" s="2" t="str">
        <f>'GRUPOS PRÉ-SENIOR MASC'!B11</f>
        <v>RAFAEL DE SOUZA - ADSA SANTO ANDRÉ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PRÉ-SENIOR MASC'!B12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1" t="s">
        <v>17</v>
      </c>
      <c r="C10" s="61"/>
      <c r="D10" s="61"/>
      <c r="E10" s="61"/>
      <c r="F10" s="61"/>
      <c r="G10" s="61"/>
      <c r="H10" s="61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29</v>
      </c>
    </row>
    <row r="12" spans="1:9" s="3" customFormat="1" ht="15" x14ac:dyDescent="0.25">
      <c r="A12" s="10"/>
      <c r="B12" s="2" t="str">
        <f>'GRUPOS PRÉ-SENIOR MASC'!B14</f>
        <v>JONATHAN PIMENTEL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PRÉ-SENIOR MASC'!B15</f>
        <v>RAFAEL DE SOUZA - ADSA SANTO ANDRÉ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1" t="s">
        <v>21</v>
      </c>
      <c r="C15" s="61"/>
      <c r="D15" s="61"/>
      <c r="E15" s="61"/>
      <c r="F15" s="61"/>
      <c r="G15" s="61"/>
      <c r="H15" s="61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29</v>
      </c>
    </row>
    <row r="17" spans="1:9" s="3" customFormat="1" ht="15" x14ac:dyDescent="0.25">
      <c r="A17" s="10"/>
      <c r="B17" s="2" t="str">
        <f>'GRUPOS PRÉ-SENIOR MASC'!B23</f>
        <v>EDY SAKURADA - UCEG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PRÉ-SENIOR MASC'!B24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1" t="s">
        <v>21</v>
      </c>
      <c r="C19" s="61"/>
      <c r="D19" s="61"/>
      <c r="E19" s="61"/>
      <c r="F19" s="61"/>
      <c r="G19" s="61"/>
      <c r="H19" s="61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29</v>
      </c>
    </row>
    <row r="21" spans="1:9" s="3" customFormat="1" ht="15" x14ac:dyDescent="0.25">
      <c r="A21" s="10"/>
      <c r="B21" s="2" t="str">
        <f>'GRUPOS PRÉ-SENIOR MASC'!B26</f>
        <v>ALLAN CARLOS SANTOS - NIKKEY SJC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PRÉ-SENIOR MASC'!B27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1" t="s">
        <v>21</v>
      </c>
      <c r="C23" s="61"/>
      <c r="D23" s="61"/>
      <c r="E23" s="61"/>
      <c r="F23" s="61"/>
      <c r="G23" s="61"/>
      <c r="H23" s="61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29</v>
      </c>
    </row>
    <row r="25" spans="1:9" s="3" customFormat="1" ht="15" x14ac:dyDescent="0.25">
      <c r="A25" s="10"/>
      <c r="B25" s="2" t="str">
        <f>'GRUPOS PRÉ-SENIOR MASC'!B29</f>
        <v>EDY SAKURADA - UCEG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PRÉ-SENIOR MASC'!B30</f>
        <v>ALLAN CARLOS SANTOS - NIKKEY SJC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1" t="s">
        <v>22</v>
      </c>
      <c r="C28" s="61"/>
      <c r="D28" s="61"/>
      <c r="E28" s="61"/>
      <c r="F28" s="61"/>
      <c r="G28" s="61"/>
      <c r="H28" s="61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29</v>
      </c>
    </row>
    <row r="30" spans="1:9" s="3" customFormat="1" ht="15" x14ac:dyDescent="0.25">
      <c r="A30" s="10"/>
      <c r="B30" s="2" t="str">
        <f>'GRUPOS PRÉ-SENIOR MASC'!B38</f>
        <v>EDUARDO SALINAS - S.J.RIO PRETO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PRÉ-SENIOR MASC'!B39</f>
        <v>THIAGO GOMES - SCS ATEME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1" t="s">
        <v>22</v>
      </c>
      <c r="C32" s="61"/>
      <c r="D32" s="61"/>
      <c r="E32" s="61"/>
      <c r="F32" s="61"/>
      <c r="G32" s="61"/>
      <c r="H32" s="61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29</v>
      </c>
    </row>
    <row r="34" spans="1:9" s="3" customFormat="1" ht="15" x14ac:dyDescent="0.25">
      <c r="A34" s="10"/>
      <c r="B34" s="2" t="str">
        <f>'GRUPOS PRÉ-SENIOR MASC'!B41</f>
        <v>CLAUDIO MASSAD - NOVA ERA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PRÉ-SENIOR MASC'!B42</f>
        <v>THIAGO GOMES - SCS ATEME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1" t="s">
        <v>22</v>
      </c>
      <c r="C36" s="61"/>
      <c r="D36" s="61"/>
      <c r="E36" s="61"/>
      <c r="F36" s="61"/>
      <c r="G36" s="61"/>
      <c r="H36" s="61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29</v>
      </c>
    </row>
    <row r="38" spans="1:9" s="3" customFormat="1" ht="15" x14ac:dyDescent="0.25">
      <c r="A38" s="10"/>
      <c r="B38" s="2" t="str">
        <f>'GRUPOS PRÉ-SENIOR MASC'!B44</f>
        <v>EDUARDO SALINAS - S.J.RIO PRETO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PRÉ-SENIOR MASC'!B45</f>
        <v>CLAUDIO MASSAD - NOVA ERA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1" t="s">
        <v>23</v>
      </c>
      <c r="C41" s="61"/>
      <c r="D41" s="61"/>
      <c r="E41" s="61"/>
      <c r="F41" s="61"/>
      <c r="G41" s="61"/>
      <c r="H41" s="61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29</v>
      </c>
    </row>
    <row r="43" spans="1:9" s="3" customFormat="1" ht="15" x14ac:dyDescent="0.25">
      <c r="A43" s="10"/>
      <c r="B43" s="2" t="str">
        <f>'GRUPOS PRÉ-SENIOR MASC'!B53</f>
        <v>RAFAEL ACÊNCIO - ADSA SANTO ANDRÉ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PRÉ-SENIOR MASC'!B54</f>
        <v>EDUARDO ROBERTO DA SILVA - ASSOC. SALTENSE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1" t="s">
        <v>23</v>
      </c>
      <c r="C45" s="61"/>
      <c r="D45" s="61"/>
      <c r="E45" s="61"/>
      <c r="F45" s="61"/>
      <c r="G45" s="61"/>
      <c r="H45" s="61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29</v>
      </c>
    </row>
    <row r="47" spans="1:9" s="3" customFormat="1" ht="15" x14ac:dyDescent="0.25">
      <c r="A47" s="10"/>
      <c r="B47" s="2" t="str">
        <f>'GRUPOS PRÉ-SENIOR MASC'!B56</f>
        <v>DANIEL UCHIMURA - NIKKEY SJC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PRÉ-SENIOR MASC'!B57</f>
        <v>EDUARDO ROBERTO DA SILVA - ASSOC. SALTENSE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1" t="s">
        <v>23</v>
      </c>
      <c r="C49" s="61"/>
      <c r="D49" s="61"/>
      <c r="E49" s="61"/>
      <c r="F49" s="61"/>
      <c r="G49" s="61"/>
      <c r="H49" s="61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29</v>
      </c>
    </row>
    <row r="51" spans="1:9" s="3" customFormat="1" ht="15" x14ac:dyDescent="0.25">
      <c r="A51" s="10"/>
      <c r="B51" s="2" t="str">
        <f>'GRUPOS PRÉ-SENIOR MASC'!B59</f>
        <v>RAFAEL ACÊNCIO - ADSA SANTO ANDRÉ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PRÉ-SENIOR MASC'!B60</f>
        <v>DANIEL UCHIMURA - NIKKEY SJC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1" t="s">
        <v>24</v>
      </c>
      <c r="C54" s="61"/>
      <c r="D54" s="61"/>
      <c r="E54" s="61"/>
      <c r="F54" s="61"/>
      <c r="G54" s="61"/>
      <c r="H54" s="61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29</v>
      </c>
    </row>
    <row r="56" spans="1:9" s="3" customFormat="1" ht="15" x14ac:dyDescent="0.25">
      <c r="A56" s="10"/>
      <c r="B56" s="2" t="e">
        <f>'GRUPOS PRÉ-SENIOR MASC'!#REF!</f>
        <v>#REF!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e">
        <f>'GRUPOS PRÉ-SENIOR MASC'!#REF!</f>
        <v>#REF!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1" t="s">
        <v>24</v>
      </c>
      <c r="C58" s="61"/>
      <c r="D58" s="61"/>
      <c r="E58" s="61"/>
      <c r="F58" s="61"/>
      <c r="G58" s="61"/>
      <c r="H58" s="61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29</v>
      </c>
    </row>
    <row r="60" spans="1:9" s="3" customFormat="1" ht="15" x14ac:dyDescent="0.25">
      <c r="A60" s="10"/>
      <c r="B60" s="2" t="e">
        <f>'GRUPOS PRÉ-SENIOR MASC'!#REF!</f>
        <v>#REF!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e">
        <f>'GRUPOS PRÉ-SENIOR MASC'!#REF!</f>
        <v>#REF!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1" t="s">
        <v>24</v>
      </c>
      <c r="C62" s="61"/>
      <c r="D62" s="61"/>
      <c r="E62" s="61"/>
      <c r="F62" s="61"/>
      <c r="G62" s="61"/>
      <c r="H62" s="61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29</v>
      </c>
    </row>
    <row r="64" spans="1:9" s="3" customFormat="1" ht="15" x14ac:dyDescent="0.25">
      <c r="A64" s="10"/>
      <c r="B64" s="2" t="e">
        <f>'GRUPOS PRÉ-SENIOR MASC'!#REF!</f>
        <v>#REF!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e">
        <f>'GRUPOS PRÉ-SENIOR MASC'!#REF!</f>
        <v>#REF!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1" t="s">
        <v>20</v>
      </c>
      <c r="C67" s="61"/>
      <c r="D67" s="61"/>
      <c r="E67" s="61"/>
      <c r="F67" s="61"/>
      <c r="G67" s="61"/>
      <c r="H67" s="61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29</v>
      </c>
    </row>
    <row r="69" spans="1:9" s="3" customFormat="1" ht="15" x14ac:dyDescent="0.25">
      <c r="A69" s="10"/>
      <c r="B69" s="2" t="e">
        <f>'GRUPOS PRÉ-SENIOR MASC'!#REF!</f>
        <v>#REF!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e">
        <f>'GRUPOS PRÉ-SENIOR MASC'!#REF!</f>
        <v>#REF!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1" t="s">
        <v>20</v>
      </c>
      <c r="C71" s="61"/>
      <c r="D71" s="61"/>
      <c r="E71" s="61"/>
      <c r="F71" s="61"/>
      <c r="G71" s="61"/>
      <c r="H71" s="61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29</v>
      </c>
    </row>
    <row r="73" spans="1:9" s="3" customFormat="1" ht="15" x14ac:dyDescent="0.25">
      <c r="A73" s="10"/>
      <c r="B73" s="2" t="e">
        <f>'GRUPOS PRÉ-SENIOR MASC'!#REF!</f>
        <v>#REF!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e">
        <f>'GRUPOS PRÉ-SENIOR MASC'!#REF!</f>
        <v>#REF!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1" t="s">
        <v>20</v>
      </c>
      <c r="C75" s="61"/>
      <c r="D75" s="61"/>
      <c r="E75" s="61"/>
      <c r="F75" s="61"/>
      <c r="G75" s="61"/>
      <c r="H75" s="61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29</v>
      </c>
    </row>
    <row r="77" spans="1:9" s="3" customFormat="1" ht="15" x14ac:dyDescent="0.25">
      <c r="A77" s="10"/>
      <c r="B77" s="2" t="e">
        <f>'GRUPOS PRÉ-SENIOR MASC'!#REF!</f>
        <v>#REF!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e">
        <f>'GRUPOS PRÉ-SENIOR MASC'!#REF!</f>
        <v>#REF!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1" t="s">
        <v>19</v>
      </c>
      <c r="C79" s="61"/>
      <c r="D79" s="61"/>
      <c r="E79" s="61"/>
      <c r="F79" s="61"/>
      <c r="G79" s="61"/>
      <c r="H79" s="61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29</v>
      </c>
    </row>
    <row r="81" spans="1:9" s="3" customFormat="1" ht="15" x14ac:dyDescent="0.25">
      <c r="A81" s="10"/>
      <c r="B81" s="2" t="e">
        <f>'GRUPOS PRÉ-SENIOR MASC'!#REF!</f>
        <v>#REF!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e">
        <f>'GRUPOS PRÉ-SENIOR MASC'!#REF!</f>
        <v>#REF!</v>
      </c>
      <c r="C82" s="5"/>
      <c r="D82" s="5"/>
      <c r="E82" s="5"/>
      <c r="F82" s="5"/>
      <c r="G82" s="5"/>
      <c r="H82" s="6"/>
      <c r="I82" s="6"/>
    </row>
    <row r="83" spans="1:9" x14ac:dyDescent="0.2">
      <c r="B83" s="61" t="s">
        <v>19</v>
      </c>
      <c r="C83" s="61"/>
      <c r="D83" s="61"/>
      <c r="E83" s="61"/>
      <c r="F83" s="61"/>
      <c r="G83" s="61"/>
      <c r="H83" s="61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29</v>
      </c>
    </row>
    <row r="85" spans="1:9" ht="15" x14ac:dyDescent="0.25">
      <c r="B85" s="2" t="e">
        <f>'GRUPOS PRÉ-SENIOR MASC'!#REF!</f>
        <v>#REF!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e">
        <f>'GRUPOS PRÉ-SENIOR MASC'!#REF!</f>
        <v>#REF!</v>
      </c>
      <c r="C86" s="5"/>
      <c r="D86" s="5"/>
      <c r="E86" s="5"/>
      <c r="F86" s="5"/>
      <c r="G86" s="5"/>
      <c r="H86" s="6"/>
      <c r="I86" s="6"/>
    </row>
    <row r="87" spans="1:9" x14ac:dyDescent="0.2">
      <c r="B87" s="61" t="s">
        <v>19</v>
      </c>
      <c r="C87" s="61"/>
      <c r="D87" s="61"/>
      <c r="E87" s="61"/>
      <c r="F87" s="61"/>
      <c r="G87" s="61"/>
      <c r="H87" s="61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29</v>
      </c>
    </row>
    <row r="89" spans="1:9" ht="15" x14ac:dyDescent="0.25">
      <c r="B89" s="2" t="e">
        <f>'GRUPOS PRÉ-SENIOR MASC'!#REF!</f>
        <v>#REF!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e">
        <f>'GRUPOS PRÉ-SENIOR MASC'!#REF!</f>
        <v>#REF!</v>
      </c>
      <c r="C90" s="5"/>
      <c r="D90" s="5"/>
      <c r="E90" s="5"/>
      <c r="F90" s="5"/>
      <c r="G90" s="5"/>
      <c r="H90" s="6"/>
      <c r="I90" s="6"/>
    </row>
    <row r="91" spans="1:9" ht="15" x14ac:dyDescent="0.25">
      <c r="B91" s="52"/>
      <c r="C91" s="20"/>
      <c r="D91" s="20"/>
      <c r="E91" s="20"/>
      <c r="F91" s="20"/>
      <c r="G91" s="20"/>
      <c r="H91" s="6"/>
    </row>
    <row r="92" spans="1:9" x14ac:dyDescent="0.2">
      <c r="B92" s="62" t="s">
        <v>18</v>
      </c>
      <c r="C92" s="62"/>
      <c r="D92" s="62"/>
      <c r="E92" s="62"/>
      <c r="F92" s="62"/>
      <c r="G92" s="62"/>
      <c r="H92" s="62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29</v>
      </c>
    </row>
    <row r="94" spans="1:9" ht="15" x14ac:dyDescent="0.25">
      <c r="B94" s="2" t="e">
        <f>'GRUPOS PRÉ-SENIOR MASC'!#REF!</f>
        <v>#REF!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e">
        <f>'GRUPOS PRÉ-SENIOR MASC'!#REF!</f>
        <v>#REF!</v>
      </c>
      <c r="C95" s="5"/>
      <c r="D95" s="5"/>
      <c r="E95" s="5"/>
      <c r="F95" s="5"/>
      <c r="G95" s="5"/>
      <c r="H95" s="6"/>
      <c r="I95" s="6"/>
    </row>
    <row r="96" spans="1:9" x14ac:dyDescent="0.2">
      <c r="B96" s="62" t="s">
        <v>18</v>
      </c>
      <c r="C96" s="62"/>
      <c r="D96" s="62"/>
      <c r="E96" s="62"/>
      <c r="F96" s="62"/>
      <c r="G96" s="62"/>
      <c r="H96" s="62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29</v>
      </c>
    </row>
    <row r="98" spans="2:9" ht="15" x14ac:dyDescent="0.25">
      <c r="B98" s="2" t="e">
        <f>'GRUPOS PRÉ-SENIOR MASC'!#REF!</f>
        <v>#REF!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e">
        <f>'GRUPOS PRÉ-SENIOR MASC'!#REF!</f>
        <v>#REF!</v>
      </c>
      <c r="C99" s="5"/>
      <c r="D99" s="5"/>
      <c r="E99" s="5"/>
      <c r="F99" s="5"/>
      <c r="G99" s="5"/>
      <c r="H99" s="6"/>
      <c r="I99" s="6"/>
    </row>
    <row r="100" spans="2:9" x14ac:dyDescent="0.2">
      <c r="B100" s="62" t="s">
        <v>18</v>
      </c>
      <c r="C100" s="62"/>
      <c r="D100" s="62"/>
      <c r="E100" s="62"/>
      <c r="F100" s="62"/>
      <c r="G100" s="62"/>
      <c r="H100" s="62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29</v>
      </c>
    </row>
    <row r="102" spans="2:9" ht="15" x14ac:dyDescent="0.25">
      <c r="B102" s="2" t="e">
        <f>'GRUPOS PRÉ-SENIOR MASC'!#REF!</f>
        <v>#REF!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e">
        <f>'GRUPOS PRÉ-SENIOR MASC'!#REF!</f>
        <v>#REF!</v>
      </c>
      <c r="C103" s="5"/>
      <c r="D103" s="5"/>
      <c r="E103" s="5"/>
      <c r="F103" s="5"/>
      <c r="G103" s="5"/>
      <c r="H103" s="6"/>
      <c r="I103" s="6"/>
    </row>
    <row r="105" spans="2:9" x14ac:dyDescent="0.2">
      <c r="B105" s="62" t="s">
        <v>28</v>
      </c>
      <c r="C105" s="62"/>
      <c r="D105" s="62"/>
      <c r="E105" s="62"/>
      <c r="F105" s="62"/>
      <c r="G105" s="62"/>
      <c r="H105" s="62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29</v>
      </c>
    </row>
    <row r="107" spans="2:9" ht="15" x14ac:dyDescent="0.25">
      <c r="B107" s="2" t="e">
        <f>'GRUPOS PRÉ-SENIOR MASC'!#REF!</f>
        <v>#REF!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 t="e">
        <f>'GRUPOS PRÉ-SENIOR MASC'!#REF!</f>
        <v>#REF!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2" t="s">
        <v>28</v>
      </c>
      <c r="C109" s="62"/>
      <c r="D109" s="62"/>
      <c r="E109" s="62"/>
      <c r="F109" s="62"/>
      <c r="G109" s="62"/>
      <c r="H109" s="62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29</v>
      </c>
    </row>
    <row r="111" spans="2:9" ht="15" x14ac:dyDescent="0.25">
      <c r="B111" s="2" t="e">
        <f>'GRUPOS PRÉ-SENIOR MASC'!#REF!</f>
        <v>#REF!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 t="e">
        <f>'GRUPOS PRÉ-SENIOR MASC'!#REF!</f>
        <v>#REF!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2" t="s">
        <v>28</v>
      </c>
      <c r="C113" s="62"/>
      <c r="D113" s="62"/>
      <c r="E113" s="62"/>
      <c r="F113" s="62"/>
      <c r="G113" s="62"/>
      <c r="H113" s="62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29</v>
      </c>
    </row>
    <row r="115" spans="2:9" ht="15" x14ac:dyDescent="0.25">
      <c r="B115" s="2" t="e">
        <f>'GRUPOS PRÉ-SENIOR MASC'!#REF!</f>
        <v>#REF!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 t="e">
        <f>'GRUPOS PRÉ-SENIOR MASC'!#REF!</f>
        <v>#REF!</v>
      </c>
      <c r="C116" s="5"/>
      <c r="D116" s="5"/>
      <c r="E116" s="5"/>
      <c r="F116" s="5"/>
      <c r="G116" s="5"/>
      <c r="H116" s="6"/>
      <c r="I116" s="6"/>
    </row>
  </sheetData>
  <sheetProtection formatCells="0"/>
  <mergeCells count="27">
    <mergeCell ref="B2:H2"/>
    <mergeCell ref="B15:H15"/>
    <mergeCell ref="B28:H28"/>
    <mergeCell ref="B41:H41"/>
    <mergeCell ref="B54:H54"/>
    <mergeCell ref="B6:H6"/>
    <mergeCell ref="B10:H10"/>
    <mergeCell ref="B19:H19"/>
    <mergeCell ref="B23:H23"/>
    <mergeCell ref="B32:H32"/>
    <mergeCell ref="B36:H36"/>
    <mergeCell ref="B45:H45"/>
    <mergeCell ref="B49:H49"/>
    <mergeCell ref="B58:H58"/>
    <mergeCell ref="B62:H62"/>
    <mergeCell ref="B71:H71"/>
    <mergeCell ref="B75:H75"/>
    <mergeCell ref="B113:H113"/>
    <mergeCell ref="B83:H83"/>
    <mergeCell ref="B87:H87"/>
    <mergeCell ref="B96:H96"/>
    <mergeCell ref="B100:H100"/>
    <mergeCell ref="B109:H109"/>
    <mergeCell ref="B105:H105"/>
    <mergeCell ref="B79:H79"/>
    <mergeCell ref="B92:H92"/>
    <mergeCell ref="B67:H67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14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1" t="s">
        <v>16</v>
      </c>
      <c r="C19" s="61"/>
      <c r="D19" s="61"/>
      <c r="E19" s="61"/>
      <c r="F19" s="61"/>
      <c r="G19" s="61"/>
      <c r="H19" s="61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1" t="s">
        <v>0</v>
      </c>
      <c r="C28" s="61"/>
      <c r="D28" s="61"/>
      <c r="E28" s="61"/>
      <c r="F28" s="61"/>
      <c r="G28" s="61"/>
      <c r="H28" s="61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PRÉ-SENIOR MASC</vt:lpstr>
      <vt:lpstr>SÚMULA GRUPOS PRÉ-SENIOR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TelmaMMCastro</cp:lastModifiedBy>
  <cp:lastPrinted>2019-06-02T16:50:12Z</cp:lastPrinted>
  <dcterms:created xsi:type="dcterms:W3CDTF">2001-06-23T04:44:10Z</dcterms:created>
  <dcterms:modified xsi:type="dcterms:W3CDTF">2019-10-17T01:11:44Z</dcterms:modified>
</cp:coreProperties>
</file>