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90" windowHeight="8745" tabRatio="942"/>
  </bookViews>
  <sheets>
    <sheet name="GRUPOS - VETERANO MASC" sheetId="156" r:id="rId1"/>
    <sheet name="SÚMULA VETERANO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78" i="157" l="1"/>
  <c r="B77" i="157"/>
  <c r="B74" i="157"/>
  <c r="B73" i="157"/>
  <c r="B70" i="157"/>
  <c r="B69" i="157"/>
  <c r="B65" i="157" l="1"/>
  <c r="B64" i="157"/>
  <c r="B61" i="157"/>
  <c r="B60" i="157"/>
  <c r="B57" i="157"/>
  <c r="B56" i="157"/>
  <c r="D65" i="156"/>
  <c r="B76" i="156"/>
  <c r="D64" i="156"/>
  <c r="B75" i="156"/>
  <c r="D66" i="156"/>
  <c r="B73" i="156"/>
  <c r="C65" i="156"/>
  <c r="B72" i="156"/>
  <c r="C66" i="156"/>
  <c r="E66" i="156" s="1"/>
  <c r="B70" i="156"/>
  <c r="C64" i="156"/>
  <c r="B69" i="156"/>
  <c r="E65" i="156" l="1"/>
  <c r="E64" i="156"/>
  <c r="B52" i="157"/>
  <c r="B51" i="157"/>
  <c r="B48" i="157"/>
  <c r="B47" i="157"/>
  <c r="B44" i="157"/>
  <c r="B43" i="157"/>
  <c r="B13" i="157" l="1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50" i="156"/>
  <c r="C48" i="156"/>
  <c r="D34" i="156"/>
  <c r="D33" i="156"/>
  <c r="D35" i="156"/>
  <c r="C34" i="156"/>
  <c r="C35" i="156"/>
  <c r="C33" i="156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C49" i="156" l="1"/>
  <c r="E49" i="156" s="1"/>
  <c r="B35" i="157"/>
  <c r="B34" i="157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<sst xmlns="http://schemas.openxmlformats.org/spreadsheetml/2006/main" count="198" uniqueCount="44">
  <si>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</si>
  <si>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</si>
  <si>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</si>
  <si>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</si>
  <si>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</si>
  <si>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</si>
  <si>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</si>
  <si>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</si>
  <si>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</si>
  <si>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</si>
  <si>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</si>
  <si>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</si>
  <si>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</si>
  <si>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</si>
  <si>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</si>
  <si>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</si>
  <si>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</si>
  <si>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VETERANO MASC</t>
  </si>
  <si>
    <t>GRUPO 1 -VETERANO MASC</t>
  </si>
  <si>
    <t>GRUPO 4 -VETERANO MASC</t>
  </si>
  <si>
    <t>GRUPO 3 -VETERANO MASC</t>
  </si>
  <si>
    <t>GRUPO 2 -VETERANO MASC</t>
  </si>
  <si>
    <t>GRUPO 4 - VETERANO MASC</t>
  </si>
  <si>
    <t>GRUPO 3 - VETERANO MASC</t>
  </si>
  <si>
    <t>GRUPO 2 - VETERANO MASC</t>
  </si>
  <si>
    <t>NEWTON TAKAKI - KOSMOS CLUBE</t>
  </si>
  <si>
    <t>ASS.</t>
  </si>
  <si>
    <t>ROGÉRIO CAPOBIANCO - NIKKEY SJC</t>
  </si>
  <si>
    <t>DAVID JOHNSON - ADR ITAIM KEIKO</t>
  </si>
  <si>
    <t>GRUPO 5 -VETERANO MASC</t>
  </si>
  <si>
    <t>GRUPO 5 - VETERANO MASC</t>
  </si>
  <si>
    <t>FERNANDO ROMIO - ACENBO</t>
  </si>
  <si>
    <t>GRUPO 6 - VETERANO MASC</t>
  </si>
  <si>
    <t>CHARLEY SUSUKI - KOSMOS CLUBE</t>
  </si>
  <si>
    <t>OSVALDO OYAGAWA - ADR ITAIM KEIKO</t>
  </si>
  <si>
    <t>ERASMO SOUZA - CLUBE CERÂMICA</t>
  </si>
  <si>
    <t>VALDEIR SABINO - KOSMOS CLUBE</t>
  </si>
  <si>
    <t>MARIO MELHADO - ADR ITAIM KEIKO</t>
  </si>
  <si>
    <t>FLÁVIO MATUGUMA - ADR ITAIM KEIKO</t>
  </si>
  <si>
    <t>ANDRÉ SOUZA - SALDANHA ADC</t>
  </si>
  <si>
    <t>SÍLVIO MAROLA - ADR ITAIM KEIKO</t>
  </si>
  <si>
    <t>CARLOS BATISTA - CLUBE CERÂMICA</t>
  </si>
  <si>
    <t>EDSON TAMACIRO - JUNDIAÍ CLUBE</t>
  </si>
  <si>
    <t>WILSON DA SILVA - SCS ATEME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</si>
</sst>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topLeftCell="A42" zoomScaleNormal="100" workbookViewId="0">
      <selection activeCell="B67" sqref="B67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3.140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6" t="s">
        <v>18</v>
      </c>
      <c r="B2" s="57"/>
      <c r="C2" s="52" t="s">
        <v>5</v>
      </c>
      <c r="D2" s="52" t="s">
        <v>6</v>
      </c>
      <c r="E2" s="52" t="s">
        <v>4</v>
      </c>
      <c r="F2" s="58" t="s">
        <v>2</v>
      </c>
      <c r="G2" s="58"/>
      <c r="H2" s="58"/>
      <c r="I2" s="58"/>
      <c r="J2" s="58"/>
      <c r="K2" s="58"/>
      <c r="L2" s="58"/>
      <c r="M2" s="58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3" t="s">
        <v>33</v>
      </c>
      <c r="C3" s="28" t="str">
        <f>I8</f>
        <v>1</v>
      </c>
      <c r="D3" s="28" t="str">
        <f>I14</f>
        <v>1</v>
      </c>
      <c r="E3" s="37">
        <f>C3+D3</f>
        <v>2</v>
      </c>
      <c r="F3" s="51" t="s">
        <v>7</v>
      </c>
      <c r="G3" s="59"/>
      <c r="H3" s="59"/>
      <c r="I3" s="59"/>
      <c r="J3" s="59"/>
      <c r="K3" s="59"/>
      <c r="L3" s="59"/>
      <c r="M3" s="59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3" t="s">
        <v>38</v>
      </c>
      <c r="C4" s="28" t="str">
        <f>I11</f>
        <v>1</v>
      </c>
      <c r="D4" s="28" t="str">
        <f>I15</f>
        <v>1</v>
      </c>
      <c r="E4" s="28">
        <f t="shared" ref="E4" si="0">C4+D4</f>
        <v>2</v>
      </c>
      <c r="F4" s="51" t="s">
        <v>8</v>
      </c>
      <c r="G4" s="59"/>
      <c r="H4" s="60"/>
      <c r="I4" s="60"/>
      <c r="J4" s="60"/>
      <c r="K4" s="60"/>
      <c r="L4" s="60"/>
      <c r="M4" s="60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3" t="s">
        <v>27</v>
      </c>
      <c r="C5" s="28" t="str">
        <f>I9</f>
        <v>1</v>
      </c>
      <c r="D5" s="28" t="str">
        <f>I12</f>
        <v>1</v>
      </c>
      <c r="E5" s="28">
        <f>C5+D5</f>
        <v>2</v>
      </c>
      <c r="F5" s="51" t="s">
        <v>9</v>
      </c>
      <c r="G5" s="59"/>
      <c r="H5" s="59"/>
      <c r="I5" s="59"/>
      <c r="J5" s="59"/>
      <c r="K5" s="59"/>
      <c r="L5" s="59"/>
      <c r="M5" s="59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4" t="s">
        <v>11</v>
      </c>
      <c r="B7" s="55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CHARLEY SUSUKI - KOSMOS CLUBE</v>
      </c>
      <c r="C8" s="44"/>
      <c r="D8" s="44"/>
      <c r="E8" s="44"/>
      <c r="F8" s="44"/>
      <c r="G8" s="44"/>
      <c r="H8" s="45"/>
      <c r="I8" s="44" t="str">
        <f>IF(H8=2,"2","1")</f>
        <v>1</v>
      </c>
      <c r="J8" s="40"/>
      <c r="K8" s="40"/>
      <c r="L8" s="40"/>
      <c r="M8" s="40"/>
      <c r="N8" s="32"/>
      <c r="Q8" s="53"/>
    </row>
    <row r="9" spans="1:27" ht="15" x14ac:dyDescent="0.25">
      <c r="A9" s="26">
        <v>3</v>
      </c>
      <c r="B9" s="27" t="str">
        <f>B5</f>
        <v>ROGÉRIO CAPOBIANCO - NIKKEY SJC</v>
      </c>
      <c r="C9" s="44"/>
      <c r="D9" s="44"/>
      <c r="E9" s="44"/>
      <c r="F9" s="44"/>
      <c r="G9" s="44"/>
      <c r="H9" s="45"/>
      <c r="I9" s="44" t="str">
        <f>IF(H9=2,"2","1")</f>
        <v>1</v>
      </c>
      <c r="J9" s="40"/>
      <c r="K9" s="40"/>
      <c r="L9" s="40"/>
      <c r="M9" s="40"/>
      <c r="N9" s="32"/>
      <c r="Q9" s="53"/>
    </row>
    <row r="10" spans="1:27" x14ac:dyDescent="0.2">
      <c r="A10" s="54" t="s">
        <v>12</v>
      </c>
      <c r="B10" s="55"/>
      <c r="C10" s="41">
        <v>1</v>
      </c>
      <c r="D10" s="42">
        <v>2</v>
      </c>
      <c r="E10" s="42">
        <v>3</v>
      </c>
      <c r="F10" s="42">
        <v>4</v>
      </c>
      <c r="G10" s="42">
        <v>5</v>
      </c>
      <c r="H10" s="43" t="s">
        <v>3</v>
      </c>
      <c r="I10" s="43" t="s">
        <v>4</v>
      </c>
      <c r="J10" s="40"/>
      <c r="K10" s="40"/>
      <c r="L10" s="40"/>
      <c r="M10" s="40"/>
      <c r="N10" s="32"/>
      <c r="Q10" s="53"/>
    </row>
    <row r="11" spans="1:27" ht="15" x14ac:dyDescent="0.25">
      <c r="A11" s="28">
        <v>2</v>
      </c>
      <c r="B11" s="29" t="str">
        <f>B4</f>
        <v>FLÁVIO MATUGUMA - ADR ITAIM KEIKO</v>
      </c>
      <c r="C11" s="44"/>
      <c r="D11" s="44"/>
      <c r="E11" s="44"/>
      <c r="F11" s="44"/>
      <c r="G11" s="44"/>
      <c r="H11" s="45"/>
      <c r="I11" s="44" t="str">
        <f>IF(H11=2,"2","1")</f>
        <v>1</v>
      </c>
      <c r="J11" s="40"/>
      <c r="K11" s="40"/>
      <c r="L11" s="40"/>
      <c r="M11" s="40"/>
      <c r="N11" s="32"/>
      <c r="Q11" s="53"/>
    </row>
    <row r="12" spans="1:27" ht="15" x14ac:dyDescent="0.25">
      <c r="A12" s="28">
        <v>3</v>
      </c>
      <c r="B12" s="29" t="str">
        <f>B5</f>
        <v>ROGÉRIO CAPOBIANCO - NIKKEY SJC</v>
      </c>
      <c r="C12" s="44"/>
      <c r="D12" s="44"/>
      <c r="E12" s="44"/>
      <c r="F12" s="44"/>
      <c r="G12" s="44"/>
      <c r="H12" s="45"/>
      <c r="I12" s="44" t="str">
        <f>IF(H12=2,"2","1")</f>
        <v>1</v>
      </c>
      <c r="J12" s="40"/>
      <c r="K12" s="40"/>
      <c r="L12" s="40"/>
      <c r="M12" s="40"/>
      <c r="N12" s="32"/>
      <c r="Q12" s="53"/>
    </row>
    <row r="13" spans="1:27" x14ac:dyDescent="0.2">
      <c r="A13" s="54" t="s">
        <v>13</v>
      </c>
      <c r="B13" s="55"/>
      <c r="C13" s="41">
        <v>1</v>
      </c>
      <c r="D13" s="42">
        <v>2</v>
      </c>
      <c r="E13" s="42">
        <v>3</v>
      </c>
      <c r="F13" s="42">
        <v>4</v>
      </c>
      <c r="G13" s="42">
        <v>5</v>
      </c>
      <c r="H13" s="43" t="s">
        <v>3</v>
      </c>
      <c r="I13" s="43" t="s">
        <v>4</v>
      </c>
      <c r="J13" s="40"/>
      <c r="K13" s="40"/>
      <c r="L13" s="40"/>
      <c r="M13" s="40"/>
      <c r="N13" s="32"/>
      <c r="Q13" s="53"/>
    </row>
    <row r="14" spans="1:27" ht="15" x14ac:dyDescent="0.25">
      <c r="A14" s="28">
        <v>1</v>
      </c>
      <c r="B14" s="29" t="str">
        <f>B3</f>
        <v>CHARLEY SUSUKI - KOSMOS CLUBE</v>
      </c>
      <c r="C14" s="44"/>
      <c r="D14" s="44"/>
      <c r="E14" s="44"/>
      <c r="F14" s="44"/>
      <c r="G14" s="44"/>
      <c r="H14" s="45"/>
      <c r="I14" s="44" t="str">
        <f>IF(H14=2,"2","1")</f>
        <v>1</v>
      </c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FLÁVIO MATUGUMA - ADR ITAIM KEIKO</v>
      </c>
      <c r="C15" s="44"/>
      <c r="D15" s="44"/>
      <c r="E15" s="44"/>
      <c r="F15" s="44"/>
      <c r="G15" s="44"/>
      <c r="H15" s="45"/>
      <c r="I15" s="44" t="str">
        <f>IF(H15=2,"2","1")</f>
        <v>1</v>
      </c>
      <c r="J15" s="40"/>
      <c r="K15" s="40"/>
      <c r="L15" s="40"/>
      <c r="M15" s="40"/>
      <c r="N15" s="32"/>
      <c r="Q15" s="53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6" t="s">
        <v>21</v>
      </c>
      <c r="B17" s="57"/>
      <c r="C17" s="52" t="s">
        <v>5</v>
      </c>
      <c r="D17" s="52" t="s">
        <v>6</v>
      </c>
      <c r="E17" s="52" t="s">
        <v>4</v>
      </c>
      <c r="F17" s="58" t="s">
        <v>2</v>
      </c>
      <c r="G17" s="58"/>
      <c r="H17" s="58"/>
      <c r="I17" s="58"/>
      <c r="J17" s="58"/>
      <c r="K17" s="58"/>
      <c r="L17" s="58"/>
      <c r="M17" s="58"/>
      <c r="N17" s="32"/>
      <c r="Q17" s="53"/>
    </row>
    <row r="18" spans="1:17" x14ac:dyDescent="0.2">
      <c r="A18" s="36">
        <v>1</v>
      </c>
      <c r="B18" s="53" t="s">
        <v>28</v>
      </c>
      <c r="C18" s="28" t="str">
        <f>I23</f>
        <v>1</v>
      </c>
      <c r="D18" s="28" t="str">
        <f>I29</f>
        <v>1</v>
      </c>
      <c r="E18" s="28">
        <f>C18+D18</f>
        <v>2</v>
      </c>
      <c r="F18" s="51" t="s">
        <v>7</v>
      </c>
      <c r="G18" s="59"/>
      <c r="H18" s="59"/>
      <c r="I18" s="59"/>
      <c r="J18" s="59"/>
      <c r="K18" s="59"/>
      <c r="L18" s="59"/>
      <c r="M18" s="59"/>
      <c r="N18" s="32"/>
      <c r="Q18" s="53"/>
    </row>
    <row r="19" spans="1:17" x14ac:dyDescent="0.2">
      <c r="A19" s="36">
        <v>2</v>
      </c>
      <c r="B19" s="53" t="s">
        <v>39</v>
      </c>
      <c r="C19" s="28" t="str">
        <f>I26</f>
        <v>1</v>
      </c>
      <c r="D19" s="28" t="str">
        <f>I30</f>
        <v>1</v>
      </c>
      <c r="E19" s="28">
        <f t="shared" ref="E19" si="1">C19+D19</f>
        <v>2</v>
      </c>
      <c r="F19" s="51" t="s">
        <v>8</v>
      </c>
      <c r="G19" s="59"/>
      <c r="H19" s="60"/>
      <c r="I19" s="60"/>
      <c r="J19" s="60"/>
      <c r="K19" s="60"/>
      <c r="L19" s="60"/>
      <c r="M19" s="60"/>
      <c r="N19" s="32"/>
      <c r="Q19" s="53"/>
    </row>
    <row r="20" spans="1:17" x14ac:dyDescent="0.2">
      <c r="A20" s="36">
        <v>3</v>
      </c>
      <c r="B20" s="53" t="s">
        <v>35</v>
      </c>
      <c r="C20" s="28" t="str">
        <f>I24</f>
        <v>1</v>
      </c>
      <c r="D20" s="28" t="str">
        <f>I27</f>
        <v>1</v>
      </c>
      <c r="E20" s="28">
        <f>C20+D20</f>
        <v>2</v>
      </c>
      <c r="F20" s="51" t="s">
        <v>9</v>
      </c>
      <c r="G20" s="59"/>
      <c r="H20" s="59"/>
      <c r="I20" s="59"/>
      <c r="J20" s="59"/>
      <c r="K20" s="59"/>
      <c r="L20" s="59"/>
      <c r="M20" s="59"/>
      <c r="N20" s="32"/>
      <c r="Q20" s="53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  <c r="Q21" s="53"/>
    </row>
    <row r="22" spans="1:17" x14ac:dyDescent="0.2">
      <c r="A22" s="54" t="s">
        <v>11</v>
      </c>
      <c r="B22" s="55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  <c r="Q22" s="53"/>
    </row>
    <row r="23" spans="1:17" ht="15" x14ac:dyDescent="0.25">
      <c r="A23" s="26">
        <v>1</v>
      </c>
      <c r="B23" s="27" t="str">
        <f>B18</f>
        <v>DAVID JOHNSON - ADR ITAIM KEIKO</v>
      </c>
      <c r="C23" s="44"/>
      <c r="D23" s="44"/>
      <c r="E23" s="44"/>
      <c r="F23" s="44"/>
      <c r="G23" s="44"/>
      <c r="H23" s="45"/>
      <c r="I23" s="44" t="str">
        <f>IF(H23=2,"2","1")</f>
        <v>1</v>
      </c>
      <c r="J23" s="40"/>
      <c r="K23" s="40"/>
      <c r="L23" s="40"/>
      <c r="M23" s="40"/>
      <c r="N23" s="32"/>
      <c r="Q23" s="53"/>
    </row>
    <row r="24" spans="1:17" ht="15" x14ac:dyDescent="0.25">
      <c r="A24" s="26">
        <v>3</v>
      </c>
      <c r="B24" s="27" t="str">
        <f>B20</f>
        <v>ERASMO SOUZA - CLUBE CERÂMICA</v>
      </c>
      <c r="C24" s="44"/>
      <c r="D24" s="44"/>
      <c r="E24" s="44"/>
      <c r="F24" s="44"/>
      <c r="G24" s="44"/>
      <c r="H24" s="45"/>
      <c r="I24" s="44" t="str">
        <f>IF(H24=2,"2","1")</f>
        <v>1</v>
      </c>
      <c r="J24" s="40"/>
      <c r="K24" s="40"/>
      <c r="L24" s="40"/>
      <c r="M24" s="40"/>
      <c r="N24" s="32"/>
    </row>
    <row r="25" spans="1:17" x14ac:dyDescent="0.2">
      <c r="A25" s="54" t="s">
        <v>12</v>
      </c>
      <c r="B25" s="55"/>
      <c r="C25" s="41">
        <v>1</v>
      </c>
      <c r="D25" s="42">
        <v>2</v>
      </c>
      <c r="E25" s="42">
        <v>3</v>
      </c>
      <c r="F25" s="42">
        <v>4</v>
      </c>
      <c r="G25" s="42">
        <v>5</v>
      </c>
      <c r="H25" s="43" t="s">
        <v>3</v>
      </c>
      <c r="I25" s="43" t="s">
        <v>4</v>
      </c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ANDRÉ SOUZA - SALDANHA ADC</v>
      </c>
      <c r="C26" s="44"/>
      <c r="D26" s="44"/>
      <c r="E26" s="44"/>
      <c r="F26" s="44"/>
      <c r="G26" s="44"/>
      <c r="H26" s="45"/>
      <c r="I26" s="44" t="str">
        <f>IF(H26=2,"2","1")</f>
        <v>1</v>
      </c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 t="str">
        <f>B20</f>
        <v>ERASMO SOUZA - CLUBE CERÂMICA</v>
      </c>
      <c r="C27" s="44"/>
      <c r="D27" s="44"/>
      <c r="E27" s="44"/>
      <c r="F27" s="44"/>
      <c r="G27" s="44"/>
      <c r="H27" s="45"/>
      <c r="I27" s="44" t="str">
        <f>IF(H27=2,"2","1")</f>
        <v>1</v>
      </c>
      <c r="J27" s="40"/>
      <c r="K27" s="40"/>
      <c r="L27" s="40"/>
      <c r="M27" s="40"/>
      <c r="N27" s="32"/>
    </row>
    <row r="28" spans="1:17" x14ac:dyDescent="0.2">
      <c r="A28" s="54" t="s">
        <v>13</v>
      </c>
      <c r="B28" s="55"/>
      <c r="C28" s="41">
        <v>1</v>
      </c>
      <c r="D28" s="42">
        <v>2</v>
      </c>
      <c r="E28" s="42">
        <v>3</v>
      </c>
      <c r="F28" s="42">
        <v>4</v>
      </c>
      <c r="G28" s="42">
        <v>5</v>
      </c>
      <c r="H28" s="43" t="s">
        <v>3</v>
      </c>
      <c r="I28" s="43" t="s">
        <v>4</v>
      </c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DAVID JOHNSON - ADR ITAIM KEIKO</v>
      </c>
      <c r="C29" s="44"/>
      <c r="D29" s="44"/>
      <c r="E29" s="44"/>
      <c r="F29" s="44"/>
      <c r="G29" s="44"/>
      <c r="H29" s="45"/>
      <c r="I29" s="44" t="str">
        <f>IF(H29=2,"2","1")</f>
        <v>1</v>
      </c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ANDRÉ SOUZA - SALDANHA ADC</v>
      </c>
      <c r="C30" s="44"/>
      <c r="D30" s="44"/>
      <c r="E30" s="44"/>
      <c r="F30" s="44"/>
      <c r="G30" s="44"/>
      <c r="H30" s="45"/>
      <c r="I30" s="44" t="str">
        <f>IF(H30=2,"2","1")</f>
        <v>1</v>
      </c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6" t="s">
        <v>20</v>
      </c>
      <c r="B32" s="57"/>
      <c r="C32" s="52" t="s">
        <v>5</v>
      </c>
      <c r="D32" s="52" t="s">
        <v>6</v>
      </c>
      <c r="E32" s="52" t="s">
        <v>4</v>
      </c>
      <c r="F32" s="58" t="s">
        <v>2</v>
      </c>
      <c r="G32" s="58"/>
      <c r="H32" s="58"/>
      <c r="I32" s="58"/>
      <c r="J32" s="58"/>
      <c r="K32" s="58"/>
      <c r="L32" s="58"/>
      <c r="M32" s="58"/>
      <c r="N32" s="32"/>
    </row>
    <row r="33" spans="1:14" x14ac:dyDescent="0.2">
      <c r="A33" s="36">
        <v>1</v>
      </c>
      <c r="B33" s="53" t="s">
        <v>36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59"/>
      <c r="H33" s="59"/>
      <c r="I33" s="59"/>
      <c r="J33" s="59"/>
      <c r="K33" s="59"/>
      <c r="L33" s="59"/>
      <c r="M33" s="59"/>
      <c r="N33" s="32"/>
    </row>
    <row r="34" spans="1:14" x14ac:dyDescent="0.2">
      <c r="A34" s="36">
        <v>2</v>
      </c>
      <c r="B34" s="53" t="s">
        <v>37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59"/>
      <c r="H34" s="60"/>
      <c r="I34" s="60"/>
      <c r="J34" s="60"/>
      <c r="K34" s="60"/>
      <c r="L34" s="60"/>
      <c r="M34" s="60"/>
      <c r="N34" s="32"/>
    </row>
    <row r="35" spans="1:14" x14ac:dyDescent="0.2">
      <c r="A35" s="36">
        <v>3</v>
      </c>
      <c r="B35" s="53" t="s">
        <v>42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59"/>
      <c r="H35" s="59"/>
      <c r="I35" s="59"/>
      <c r="J35" s="59"/>
      <c r="K35" s="59"/>
      <c r="L35" s="59"/>
      <c r="M35" s="59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4" t="s">
        <v>11</v>
      </c>
      <c r="B37" s="55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VALDEIR SABINO - KOSMOS CLUBE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EDSON TAMACIRO - JUNDIAÍ CLUBE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4" t="s">
        <v>12</v>
      </c>
      <c r="B40" s="55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MARIO MELHADO - ADR ITAIM KEIKO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EDSON TAMACIRO - JUNDIAÍ CLUBE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4" t="s">
        <v>13</v>
      </c>
      <c r="B43" s="55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VALDEIR SABINO - KOSMOS CLUBE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MARIO MELHADO - ADR ITAIM KEIKO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6" t="s">
        <v>19</v>
      </c>
      <c r="B47" s="57"/>
      <c r="C47" s="52" t="s">
        <v>5</v>
      </c>
      <c r="D47" s="52" t="s">
        <v>6</v>
      </c>
      <c r="E47" s="52" t="s">
        <v>4</v>
      </c>
      <c r="F47" s="58" t="s">
        <v>2</v>
      </c>
      <c r="G47" s="58"/>
      <c r="H47" s="58"/>
      <c r="I47" s="58"/>
      <c r="J47" s="58"/>
      <c r="K47" s="58"/>
      <c r="L47" s="58"/>
      <c r="M47" s="58"/>
      <c r="N47" s="32"/>
    </row>
    <row r="48" spans="1:14" x14ac:dyDescent="0.2">
      <c r="A48" s="36">
        <v>1</v>
      </c>
      <c r="B48" s="53" t="s">
        <v>25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59"/>
      <c r="H48" s="59"/>
      <c r="I48" s="59"/>
      <c r="J48" s="59"/>
      <c r="K48" s="59"/>
      <c r="L48" s="59"/>
      <c r="M48" s="59"/>
      <c r="N48" s="32"/>
    </row>
    <row r="49" spans="1:14" x14ac:dyDescent="0.2">
      <c r="A49" s="36">
        <v>2</v>
      </c>
      <c r="B49" s="53" t="s">
        <v>40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59"/>
      <c r="H49" s="60"/>
      <c r="I49" s="60"/>
      <c r="J49" s="60"/>
      <c r="K49" s="60"/>
      <c r="L49" s="60"/>
      <c r="M49" s="60"/>
      <c r="N49" s="32"/>
    </row>
    <row r="50" spans="1:14" x14ac:dyDescent="0.2">
      <c r="A50" s="36">
        <v>3</v>
      </c>
      <c r="B50" s="53" t="s">
        <v>41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59"/>
      <c r="H50" s="59"/>
      <c r="I50" s="59"/>
      <c r="J50" s="59"/>
      <c r="K50" s="59"/>
      <c r="L50" s="59"/>
      <c r="M50" s="59"/>
      <c r="N50" s="32"/>
    </row>
    <row r="51" spans="1:14" ht="6.75" customHeight="1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4" x14ac:dyDescent="0.2">
      <c r="A52" s="54" t="s">
        <v>11</v>
      </c>
      <c r="B52" s="55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4" ht="15" x14ac:dyDescent="0.25">
      <c r="A53" s="26">
        <v>1</v>
      </c>
      <c r="B53" s="27" t="str">
        <f>B48</f>
        <v>NEWTON TAKAKI - KOSMOS CLUBE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4" ht="15" x14ac:dyDescent="0.25">
      <c r="A54" s="26">
        <v>3</v>
      </c>
      <c r="B54" s="27" t="str">
        <f>B50</f>
        <v>CARLOS BATISTA - CLUBE CERÂMICA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4" x14ac:dyDescent="0.2">
      <c r="A55" s="54" t="s">
        <v>12</v>
      </c>
      <c r="B55" s="55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4" ht="15" x14ac:dyDescent="0.25">
      <c r="A56" s="28">
        <v>2</v>
      </c>
      <c r="B56" s="29" t="str">
        <f>B49</f>
        <v>SÍLVIO MAROLA - ADR ITAIM KEIKO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4" ht="15" x14ac:dyDescent="0.25">
      <c r="A57" s="28">
        <v>3</v>
      </c>
      <c r="B57" s="29" t="str">
        <f>B50</f>
        <v>CARLOS BATISTA - CLUBE CERÂMICA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4" x14ac:dyDescent="0.2">
      <c r="A58" s="54" t="s">
        <v>13</v>
      </c>
      <c r="B58" s="55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4" ht="15" x14ac:dyDescent="0.25">
      <c r="A59" s="28">
        <v>1</v>
      </c>
      <c r="B59" s="29" t="str">
        <f>B48</f>
        <v>NEWTON TAKAKI - KOSMOS CLUBE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4" ht="15" x14ac:dyDescent="0.25">
      <c r="A60" s="28">
        <v>2</v>
      </c>
      <c r="B60" s="29" t="str">
        <f>B49</f>
        <v>SÍLVIO MAROLA - ADR ITAIM KEIKO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4" x14ac:dyDescent="0.2">
      <c r="N61" s="32"/>
    </row>
    <row r="62" spans="1:14" x14ac:dyDescent="0.2">
      <c r="A62" s="46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">
      <c r="A63" s="56" t="s">
        <v>29</v>
      </c>
      <c r="B63" s="57"/>
      <c r="C63" s="52" t="s">
        <v>5</v>
      </c>
      <c r="D63" s="52" t="s">
        <v>6</v>
      </c>
      <c r="E63" s="52" t="s">
        <v>4</v>
      </c>
      <c r="F63" s="58" t="s">
        <v>2</v>
      </c>
      <c r="G63" s="58"/>
      <c r="H63" s="58"/>
      <c r="I63" s="58"/>
      <c r="J63" s="58"/>
      <c r="K63" s="58"/>
      <c r="L63" s="58"/>
      <c r="M63" s="58"/>
      <c r="N63" s="32"/>
    </row>
    <row r="64" spans="1:14" x14ac:dyDescent="0.2">
      <c r="A64" s="36">
        <v>1</v>
      </c>
      <c r="B64" s="53" t="s">
        <v>34</v>
      </c>
      <c r="C64" s="28">
        <f>I69</f>
        <v>0</v>
      </c>
      <c r="D64" s="28">
        <f>I75</f>
        <v>0</v>
      </c>
      <c r="E64" s="28">
        <f>C64+D64</f>
        <v>0</v>
      </c>
      <c r="F64" s="51" t="s">
        <v>7</v>
      </c>
      <c r="G64" s="59"/>
      <c r="H64" s="59"/>
      <c r="I64" s="59"/>
      <c r="J64" s="59"/>
      <c r="K64" s="59"/>
      <c r="L64" s="59"/>
      <c r="M64" s="59"/>
      <c r="N64" s="32"/>
    </row>
    <row r="65" spans="1:14" x14ac:dyDescent="0.2">
      <c r="A65" s="36">
        <v>2</v>
      </c>
      <c r="B65" s="53" t="s">
        <v>31</v>
      </c>
      <c r="C65" s="28">
        <f>I72</f>
        <v>0</v>
      </c>
      <c r="D65" s="28">
        <f>I76</f>
        <v>0</v>
      </c>
      <c r="E65" s="28">
        <f t="shared" ref="E65" si="4">C65+D65</f>
        <v>0</v>
      </c>
      <c r="F65" s="51" t="s">
        <v>8</v>
      </c>
      <c r="G65" s="59"/>
      <c r="H65" s="60"/>
      <c r="I65" s="60"/>
      <c r="J65" s="60"/>
      <c r="K65" s="60"/>
      <c r="L65" s="60"/>
      <c r="M65" s="60"/>
      <c r="N65" s="32"/>
    </row>
    <row r="66" spans="1:14" x14ac:dyDescent="0.2">
      <c r="A66" s="36">
        <v>3</v>
      </c>
      <c r="B66" s="53" t="s">
        <v>43</v>
      </c>
      <c r="C66" s="28">
        <f>I70</f>
        <v>0</v>
      </c>
      <c r="D66" s="28">
        <f>I73</f>
        <v>0</v>
      </c>
      <c r="E66" s="28">
        <f>C66+D66</f>
        <v>0</v>
      </c>
      <c r="F66" s="51" t="s">
        <v>9</v>
      </c>
      <c r="G66" s="59"/>
      <c r="H66" s="59"/>
      <c r="I66" s="59"/>
      <c r="J66" s="59"/>
      <c r="K66" s="59"/>
      <c r="L66" s="59"/>
      <c r="M66" s="59"/>
      <c r="N66" s="32"/>
    </row>
    <row r="67" spans="1:14" x14ac:dyDescent="0.2">
      <c r="A67" s="28"/>
      <c r="B67" s="38"/>
      <c r="C67" s="39"/>
      <c r="D67" s="39"/>
      <c r="E67" s="39"/>
      <c r="F67" s="39"/>
      <c r="G67" s="39"/>
      <c r="J67" s="40"/>
      <c r="K67" s="40"/>
      <c r="L67" s="40"/>
      <c r="M67" s="40"/>
      <c r="N67" s="32"/>
    </row>
    <row r="68" spans="1:14" x14ac:dyDescent="0.2">
      <c r="A68" s="54" t="s">
        <v>11</v>
      </c>
      <c r="B68" s="55"/>
      <c r="C68" s="41">
        <v>1</v>
      </c>
      <c r="D68" s="42">
        <v>2</v>
      </c>
      <c r="E68" s="42">
        <v>3</v>
      </c>
      <c r="F68" s="42">
        <v>4</v>
      </c>
      <c r="G68" s="42">
        <v>5</v>
      </c>
      <c r="H68" s="43" t="s">
        <v>3</v>
      </c>
      <c r="I68" s="43" t="s">
        <v>4</v>
      </c>
      <c r="J68" s="40"/>
      <c r="K68" s="40"/>
      <c r="L68" s="40"/>
      <c r="M68" s="40"/>
      <c r="N68" s="32"/>
    </row>
    <row r="69" spans="1:14" ht="15" x14ac:dyDescent="0.25">
      <c r="A69" s="26">
        <v>1</v>
      </c>
      <c r="B69" s="27" t="str">
        <f>B64</f>
        <v>OSVALDO OYAGAWA - ADR ITAIM KEIKO</v>
      </c>
      <c r="C69" s="44"/>
      <c r="D69" s="44"/>
      <c r="E69" s="44"/>
      <c r="F69" s="44"/>
      <c r="G69" s="44"/>
      <c r="H69" s="45"/>
      <c r="I69" s="44"/>
      <c r="J69" s="40"/>
      <c r="K69" s="40"/>
      <c r="L69" s="40"/>
      <c r="M69" s="40"/>
      <c r="N69" s="32"/>
    </row>
    <row r="70" spans="1:14" ht="15" x14ac:dyDescent="0.25">
      <c r="A70" s="26">
        <v>3</v>
      </c>
      <c r="B70" s="27" t="str">
        <f>B66</f>
        <v>WILSON DA SILVA - SCS ATEME</v>
      </c>
      <c r="C70" s="44"/>
      <c r="D70" s="44"/>
      <c r="E70" s="44"/>
      <c r="F70" s="44"/>
      <c r="G70" s="44"/>
      <c r="H70" s="45"/>
      <c r="I70" s="44"/>
      <c r="J70" s="40"/>
      <c r="K70" s="40"/>
      <c r="L70" s="40"/>
      <c r="M70" s="40"/>
      <c r="N70" s="32"/>
    </row>
    <row r="71" spans="1:14" x14ac:dyDescent="0.2">
      <c r="A71" s="54" t="s">
        <v>12</v>
      </c>
      <c r="B71" s="55"/>
      <c r="C71" s="41"/>
      <c r="D71" s="42"/>
      <c r="E71" s="42"/>
      <c r="F71" s="42"/>
      <c r="G71" s="42"/>
      <c r="H71" s="43"/>
      <c r="I71" s="43"/>
      <c r="J71" s="40"/>
      <c r="K71" s="40"/>
      <c r="L71" s="40"/>
      <c r="M71" s="40"/>
      <c r="N71" s="32"/>
    </row>
    <row r="72" spans="1:14" ht="15" x14ac:dyDescent="0.25">
      <c r="A72" s="28">
        <v>2</v>
      </c>
      <c r="B72" s="29" t="str">
        <f>B65</f>
        <v>FERNANDO ROMIO - ACENBO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2"/>
    </row>
    <row r="73" spans="1:14" ht="15" x14ac:dyDescent="0.25">
      <c r="A73" s="28">
        <v>3</v>
      </c>
      <c r="B73" s="29" t="str">
        <f>B66</f>
        <v>WILSON DA SILVA - SCS ATEME</v>
      </c>
      <c r="C73" s="44"/>
      <c r="D73" s="44"/>
      <c r="E73" s="44"/>
      <c r="F73" s="44"/>
      <c r="G73" s="44"/>
      <c r="H73" s="45"/>
      <c r="I73" s="44"/>
      <c r="J73" s="40"/>
      <c r="K73" s="40"/>
      <c r="L73" s="40"/>
      <c r="M73" s="40"/>
      <c r="N73" s="32"/>
    </row>
    <row r="74" spans="1:14" x14ac:dyDescent="0.2">
      <c r="A74" s="54" t="s">
        <v>13</v>
      </c>
      <c r="B74" s="55"/>
      <c r="C74" s="41"/>
      <c r="D74" s="42"/>
      <c r="E74" s="42"/>
      <c r="F74" s="42"/>
      <c r="G74" s="42"/>
      <c r="H74" s="43"/>
      <c r="I74" s="43"/>
      <c r="J74" s="40"/>
      <c r="K74" s="40"/>
      <c r="L74" s="40"/>
      <c r="M74" s="40"/>
      <c r="N74" s="32"/>
    </row>
    <row r="75" spans="1:14" ht="15" x14ac:dyDescent="0.25">
      <c r="A75" s="28">
        <v>1</v>
      </c>
      <c r="B75" s="29" t="str">
        <f>B64</f>
        <v>OSVALDO OYAGAWA - ADR ITAIM KEIKO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2"/>
    </row>
    <row r="76" spans="1:14" ht="15" x14ac:dyDescent="0.25">
      <c r="A76" s="28">
        <v>2</v>
      </c>
      <c r="B76" s="29" t="str">
        <f>B65</f>
        <v>FERNANDO ROMIO - ACENBO</v>
      </c>
      <c r="C76" s="44"/>
      <c r="D76" s="44"/>
      <c r="E76" s="44"/>
      <c r="F76" s="44"/>
      <c r="G76" s="44"/>
      <c r="H76" s="45"/>
      <c r="I76" s="44"/>
      <c r="J76" s="40"/>
      <c r="K76" s="40"/>
      <c r="L76" s="40"/>
      <c r="M76" s="40"/>
      <c r="N76" s="32"/>
    </row>
    <row r="77" spans="1:14" x14ac:dyDescent="0.2">
      <c r="N77" s="32"/>
    </row>
    <row r="78" spans="1:14" x14ac:dyDescent="0.2">
      <c r="A78" s="46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</sheetData>
  <sheetProtection formatCells="0"/>
  <mergeCells count="40">
    <mergeCell ref="A47:B47"/>
    <mergeCell ref="A52:B52"/>
    <mergeCell ref="A55:B55"/>
    <mergeCell ref="A58:B58"/>
    <mergeCell ref="F47:M47"/>
    <mergeCell ref="G48:M48"/>
    <mergeCell ref="G49:M49"/>
    <mergeCell ref="G50:M50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A68:B68"/>
    <mergeCell ref="A71:B71"/>
    <mergeCell ref="A74:B74"/>
    <mergeCell ref="A63:B63"/>
    <mergeCell ref="F63:M63"/>
    <mergeCell ref="G64:M64"/>
    <mergeCell ref="G65:M65"/>
    <mergeCell ref="G66:M66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opLeftCell="A58" workbookViewId="0">
      <selection activeCell="B79" sqref="B79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27.42578125" style="3" customWidth="1"/>
    <col min="10" max="11" width="9.140625" style="3"/>
  </cols>
  <sheetData>
    <row r="2" spans="1:9" s="3" customFormat="1" x14ac:dyDescent="0.2">
      <c r="A2" s="10"/>
      <c r="B2" s="61" t="s">
        <v>17</v>
      </c>
      <c r="C2" s="61"/>
      <c r="D2" s="61"/>
      <c r="E2" s="61"/>
      <c r="F2" s="61"/>
      <c r="G2" s="61"/>
      <c r="H2" s="61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26</v>
      </c>
    </row>
    <row r="4" spans="1:9" s="3" customFormat="1" ht="15" x14ac:dyDescent="0.25">
      <c r="A4" s="10"/>
      <c r="B4" s="2" t="str">
        <f>'GRUPOS - VETERANO MASC'!B3</f>
        <v>CHARLEY SUSUKI - KOSMOS CLUBE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VETERANO MASC'!B5</f>
        <v>ROGÉRIO CAPOBIANCO - NIKKEY SJC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1" t="s">
        <v>17</v>
      </c>
      <c r="C6" s="61"/>
      <c r="D6" s="61"/>
      <c r="E6" s="61"/>
      <c r="F6" s="61"/>
      <c r="G6" s="61"/>
      <c r="H6" s="61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26</v>
      </c>
    </row>
    <row r="8" spans="1:9" s="3" customFormat="1" ht="15" x14ac:dyDescent="0.25">
      <c r="A8" s="10"/>
      <c r="B8" s="2" t="str">
        <f>'GRUPOS - VETERANO MASC'!B3</f>
        <v>CHARLEY SUSUKI - KOSMOS CLUBE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VETERANO MASC'!B4</f>
        <v>FLÁVIO MATUGUMA - ADR ITAIM KEIKO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1" t="s">
        <v>17</v>
      </c>
      <c r="C10" s="61"/>
      <c r="D10" s="61"/>
      <c r="E10" s="61"/>
      <c r="F10" s="61"/>
      <c r="G10" s="61"/>
      <c r="H10" s="61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26</v>
      </c>
    </row>
    <row r="12" spans="1:9" s="3" customFormat="1" ht="15" x14ac:dyDescent="0.25">
      <c r="A12" s="10"/>
      <c r="B12" s="2" t="str">
        <f>'GRUPOS - VETERANO MASC'!B4</f>
        <v>FLÁVIO MATUGUMA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VETERANO MASC'!B5</f>
        <v>ROGÉRIO CAPOBIANCO - NIKKEY SJC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1" t="s">
        <v>24</v>
      </c>
      <c r="C15" s="61"/>
      <c r="D15" s="61"/>
      <c r="E15" s="61"/>
      <c r="F15" s="61"/>
      <c r="G15" s="61"/>
      <c r="H15" s="61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26</v>
      </c>
    </row>
    <row r="17" spans="1:9" s="3" customFormat="1" ht="15" x14ac:dyDescent="0.25">
      <c r="A17" s="10"/>
      <c r="B17" s="2" t="str">
        <f>'GRUPOS - VETERANO MASC'!B23</f>
        <v>DAVID JOHNSON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VETERANO MASC'!B24</f>
        <v>ERASMO SOUZA - CLUBE CERÂMICA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1" t="s">
        <v>24</v>
      </c>
      <c r="C19" s="61"/>
      <c r="D19" s="61"/>
      <c r="E19" s="61"/>
      <c r="F19" s="61"/>
      <c r="G19" s="61"/>
      <c r="H19" s="61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26</v>
      </c>
    </row>
    <row r="21" spans="1:9" s="3" customFormat="1" ht="15" x14ac:dyDescent="0.25">
      <c r="A21" s="10"/>
      <c r="B21" s="2" t="str">
        <f>'GRUPOS - VETERANO MASC'!B26</f>
        <v>ANDRÉ SOUZA - SALDANHA ADC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VETERANO MASC'!B27</f>
        <v>ERASMO SOUZA - CLUBE CERÂMICA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1" t="s">
        <v>24</v>
      </c>
      <c r="C23" s="61"/>
      <c r="D23" s="61"/>
      <c r="E23" s="61"/>
      <c r="F23" s="61"/>
      <c r="G23" s="61"/>
      <c r="H23" s="61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26</v>
      </c>
    </row>
    <row r="25" spans="1:9" s="3" customFormat="1" ht="15" x14ac:dyDescent="0.25">
      <c r="A25" s="10"/>
      <c r="B25" s="2" t="str">
        <f>'GRUPOS - VETERANO MASC'!B29</f>
        <v>DAVID JOHNSON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VETERANO MASC'!B30</f>
        <v>ANDRÉ SOUZA - SALDANHA ADC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1" t="s">
        <v>23</v>
      </c>
      <c r="C28" s="61"/>
      <c r="D28" s="61"/>
      <c r="E28" s="61"/>
      <c r="F28" s="61"/>
      <c r="G28" s="61"/>
      <c r="H28" s="61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26</v>
      </c>
    </row>
    <row r="30" spans="1:9" s="3" customFormat="1" ht="15" x14ac:dyDescent="0.25">
      <c r="A30" s="10"/>
      <c r="B30" s="2" t="str">
        <f>'GRUPOS - VETERANO MASC'!B38</f>
        <v>VALDEIR SABINO - KOSMOS CLUBE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VETERANO MASC'!B39</f>
        <v>EDSON TAMACIRO - JUNDIAÍ CLUBE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1" t="s">
        <v>23</v>
      </c>
      <c r="C32" s="61"/>
      <c r="D32" s="61"/>
      <c r="E32" s="61"/>
      <c r="F32" s="61"/>
      <c r="G32" s="61"/>
      <c r="H32" s="61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26</v>
      </c>
    </row>
    <row r="34" spans="1:9" s="3" customFormat="1" ht="15" x14ac:dyDescent="0.25">
      <c r="A34" s="10"/>
      <c r="B34" s="2" t="str">
        <f>'GRUPOS - VETERANO MASC'!B41</f>
        <v>MARIO MELHADO - ADR ITAIM KEIKO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VETERANO MASC'!B42</f>
        <v>EDSON TAMACIRO - JUNDIAÍ CLUBE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1" t="s">
        <v>23</v>
      </c>
      <c r="C36" s="61"/>
      <c r="D36" s="61"/>
      <c r="E36" s="61"/>
      <c r="F36" s="61"/>
      <c r="G36" s="61"/>
      <c r="H36" s="61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26</v>
      </c>
    </row>
    <row r="38" spans="1:9" s="3" customFormat="1" ht="15" x14ac:dyDescent="0.25">
      <c r="A38" s="10"/>
      <c r="B38" s="2" t="str">
        <f>'GRUPOS - VETERANO MASC'!B44</f>
        <v>VALDEIR SABINO - KOSMOS CLUBE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VETERANO MASC'!B45</f>
        <v>MARIO MELHADO - ADR ITAIM KEIKO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1" t="s">
        <v>22</v>
      </c>
      <c r="C41" s="61"/>
      <c r="D41" s="61"/>
      <c r="E41" s="61"/>
      <c r="F41" s="61"/>
      <c r="G41" s="61"/>
      <c r="H41" s="61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26</v>
      </c>
    </row>
    <row r="43" spans="1:9" s="3" customFormat="1" ht="15" x14ac:dyDescent="0.25">
      <c r="A43" s="10"/>
      <c r="B43" s="2" t="str">
        <f>'GRUPOS - VETERANO MASC'!B48</f>
        <v>NEWTON TAKAKI - KOSMOS CLUBE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- VETERANO MASC'!B50</f>
        <v>CARLOS BATISTA - CLUBE CERÂMICA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1" t="s">
        <v>22</v>
      </c>
      <c r="C45" s="61"/>
      <c r="D45" s="61"/>
      <c r="E45" s="61"/>
      <c r="F45" s="61"/>
      <c r="G45" s="61"/>
      <c r="H45" s="61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26</v>
      </c>
    </row>
    <row r="47" spans="1:9" s="3" customFormat="1" ht="15" x14ac:dyDescent="0.25">
      <c r="A47" s="10"/>
      <c r="B47" s="2" t="str">
        <f>'GRUPOS - VETERANO MASC'!B49</f>
        <v>SÍLVIO MAROLA - ADR ITAIM KEIKO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- VETERANO MASC'!B50</f>
        <v>CARLOS BATISTA - CLUBE CERÂMICA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1" t="s">
        <v>22</v>
      </c>
      <c r="C49" s="61"/>
      <c r="D49" s="61"/>
      <c r="E49" s="61"/>
      <c r="F49" s="61"/>
      <c r="G49" s="61"/>
      <c r="H49" s="61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26</v>
      </c>
    </row>
    <row r="51" spans="1:9" s="3" customFormat="1" ht="15" x14ac:dyDescent="0.25">
      <c r="A51" s="10"/>
      <c r="B51" s="2" t="str">
        <f>'GRUPOS - VETERANO MASC'!B48</f>
        <v>NEWTON TAKAKI - KOSMOS CLUBE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- VETERANO MASC'!B49</f>
        <v>SÍLVIO MAROLA - ADR ITAIM KEIKO</v>
      </c>
      <c r="C52" s="5"/>
      <c r="D52" s="5"/>
      <c r="E52" s="5"/>
      <c r="F52" s="5"/>
      <c r="G52" s="5"/>
      <c r="H52" s="6"/>
      <c r="I52" s="6"/>
    </row>
    <row r="54" spans="1:9" x14ac:dyDescent="0.2">
      <c r="B54" s="61" t="s">
        <v>30</v>
      </c>
      <c r="C54" s="61"/>
      <c r="D54" s="61"/>
      <c r="E54" s="61"/>
      <c r="F54" s="61"/>
      <c r="G54" s="61"/>
      <c r="H54" s="61"/>
    </row>
    <row r="55" spans="1:9" x14ac:dyDescent="0.2"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  <c r="I55" s="9" t="s">
        <v>26</v>
      </c>
    </row>
    <row r="56" spans="1:9" ht="15" x14ac:dyDescent="0.25">
      <c r="B56" s="2" t="str">
        <f>'GRUPOS - VETERANO MASC'!B64</f>
        <v>OSVALDO OYAGAWA - ADR ITAIM KEIKO</v>
      </c>
      <c r="C56" s="5"/>
      <c r="D56" s="5"/>
      <c r="E56" s="5"/>
      <c r="F56" s="5"/>
      <c r="G56" s="5"/>
      <c r="H56" s="6"/>
      <c r="I56" s="6"/>
    </row>
    <row r="57" spans="1:9" ht="15" x14ac:dyDescent="0.25">
      <c r="B57" s="2" t="str">
        <f>'GRUPOS - VETERANO MASC'!B66</f>
        <v>WILSON DA SILVA - SCS ATEME</v>
      </c>
      <c r="C57" s="5"/>
      <c r="D57" s="5"/>
      <c r="E57" s="5"/>
      <c r="F57" s="5"/>
      <c r="G57" s="5"/>
      <c r="H57" s="6"/>
      <c r="I57" s="6"/>
    </row>
    <row r="58" spans="1:9" x14ac:dyDescent="0.2">
      <c r="B58" s="61" t="s">
        <v>30</v>
      </c>
      <c r="C58" s="61"/>
      <c r="D58" s="61"/>
      <c r="E58" s="61"/>
      <c r="F58" s="61"/>
      <c r="G58" s="61"/>
      <c r="H58" s="61"/>
    </row>
    <row r="59" spans="1:9" x14ac:dyDescent="0.2"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  <c r="I59" s="9" t="s">
        <v>26</v>
      </c>
    </row>
    <row r="60" spans="1:9" ht="15" x14ac:dyDescent="0.25">
      <c r="B60" s="2" t="str">
        <f>'GRUPOS - VETERANO MASC'!B65</f>
        <v>FERNANDO ROMIO - ACENBO</v>
      </c>
      <c r="C60" s="5"/>
      <c r="D60" s="5"/>
      <c r="E60" s="5"/>
      <c r="F60" s="5"/>
      <c r="G60" s="5"/>
      <c r="H60" s="6"/>
      <c r="I60" s="6"/>
    </row>
    <row r="61" spans="1:9" ht="15" x14ac:dyDescent="0.25">
      <c r="B61" s="2" t="str">
        <f>'GRUPOS - VETERANO MASC'!B66</f>
        <v>WILSON DA SILVA - SCS ATEME</v>
      </c>
      <c r="C61" s="5"/>
      <c r="D61" s="5"/>
      <c r="E61" s="5"/>
      <c r="F61" s="5"/>
      <c r="G61" s="5"/>
      <c r="H61" s="6"/>
      <c r="I61" s="6"/>
    </row>
    <row r="62" spans="1:9" x14ac:dyDescent="0.2">
      <c r="B62" s="61" t="s">
        <v>30</v>
      </c>
      <c r="C62" s="61"/>
      <c r="D62" s="61"/>
      <c r="E62" s="61"/>
      <c r="F62" s="61"/>
      <c r="G62" s="61"/>
      <c r="H62" s="61"/>
    </row>
    <row r="63" spans="1:9" x14ac:dyDescent="0.2"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  <c r="I63" s="9" t="s">
        <v>26</v>
      </c>
    </row>
    <row r="64" spans="1:9" ht="15" x14ac:dyDescent="0.25">
      <c r="B64" s="2" t="str">
        <f>'GRUPOS - VETERANO MASC'!B64</f>
        <v>OSVALDO OYAGAWA - ADR ITAIM KEIKO</v>
      </c>
      <c r="C64" s="5"/>
      <c r="D64" s="5"/>
      <c r="E64" s="5"/>
      <c r="F64" s="5"/>
      <c r="G64" s="5"/>
      <c r="H64" s="6"/>
      <c r="I64" s="6"/>
    </row>
    <row r="65" spans="2:9" ht="15" x14ac:dyDescent="0.25">
      <c r="B65" s="2" t="str">
        <f>'GRUPOS - VETERANO MASC'!B65</f>
        <v>FERNANDO ROMIO - ACENBO</v>
      </c>
      <c r="C65" s="5"/>
      <c r="D65" s="5"/>
      <c r="E65" s="5"/>
      <c r="F65" s="5"/>
      <c r="G65" s="5"/>
      <c r="H65" s="6"/>
      <c r="I65" s="6"/>
    </row>
    <row r="67" spans="2:9" x14ac:dyDescent="0.2">
      <c r="B67" s="61" t="s">
        <v>32</v>
      </c>
      <c r="C67" s="61"/>
      <c r="D67" s="61"/>
      <c r="E67" s="61"/>
      <c r="F67" s="61"/>
      <c r="G67" s="61"/>
      <c r="H67" s="61"/>
    </row>
    <row r="68" spans="2:9" x14ac:dyDescent="0.2"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  <c r="I68" s="9" t="s">
        <v>26</v>
      </c>
    </row>
    <row r="69" spans="2:9" ht="15" x14ac:dyDescent="0.25">
      <c r="B69" s="2" t="e">
        <f>'GRUPOS - VETERANO MASC'!#REF!</f>
        <v>#REF!</v>
      </c>
      <c r="C69" s="5"/>
      <c r="D69" s="5"/>
      <c r="E69" s="5"/>
      <c r="F69" s="5"/>
      <c r="G69" s="5"/>
      <c r="H69" s="6"/>
      <c r="I69" s="6"/>
    </row>
    <row r="70" spans="2:9" ht="15" x14ac:dyDescent="0.25">
      <c r="B70" s="2" t="e">
        <f>'GRUPOS - VETERANO MASC'!#REF!</f>
        <v>#REF!</v>
      </c>
      <c r="C70" s="5"/>
      <c r="D70" s="5"/>
      <c r="E70" s="5"/>
      <c r="F70" s="5"/>
      <c r="G70" s="5"/>
      <c r="H70" s="6"/>
      <c r="I70" s="6"/>
    </row>
    <row r="71" spans="2:9" x14ac:dyDescent="0.2">
      <c r="B71" s="61" t="s">
        <v>32</v>
      </c>
      <c r="C71" s="61"/>
      <c r="D71" s="61"/>
      <c r="E71" s="61"/>
      <c r="F71" s="61"/>
      <c r="G71" s="61"/>
      <c r="H71" s="61"/>
    </row>
    <row r="72" spans="2:9" x14ac:dyDescent="0.2"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  <c r="I72" s="9" t="s">
        <v>26</v>
      </c>
    </row>
    <row r="73" spans="2:9" ht="15" x14ac:dyDescent="0.25">
      <c r="B73" s="2" t="e">
        <f>'GRUPOS - VETERANO MASC'!#REF!</f>
        <v>#REF!</v>
      </c>
      <c r="C73" s="5"/>
      <c r="D73" s="5"/>
      <c r="E73" s="5"/>
      <c r="F73" s="5"/>
      <c r="G73" s="5"/>
      <c r="H73" s="6"/>
      <c r="I73" s="6"/>
    </row>
    <row r="74" spans="2:9" ht="15" x14ac:dyDescent="0.25">
      <c r="B74" s="2" t="e">
        <f>'GRUPOS - VETERANO MASC'!#REF!</f>
        <v>#REF!</v>
      </c>
      <c r="C74" s="5"/>
      <c r="D74" s="5"/>
      <c r="E74" s="5"/>
      <c r="F74" s="5"/>
      <c r="G74" s="5"/>
      <c r="H74" s="6"/>
      <c r="I74" s="6"/>
    </row>
    <row r="75" spans="2:9" x14ac:dyDescent="0.2">
      <c r="B75" s="61" t="s">
        <v>32</v>
      </c>
      <c r="C75" s="61"/>
      <c r="D75" s="61"/>
      <c r="E75" s="61"/>
      <c r="F75" s="61"/>
      <c r="G75" s="61"/>
      <c r="H75" s="61"/>
    </row>
    <row r="76" spans="2:9" x14ac:dyDescent="0.2"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  <c r="I76" s="9" t="s">
        <v>26</v>
      </c>
    </row>
    <row r="77" spans="2:9" ht="15" x14ac:dyDescent="0.25">
      <c r="B77" s="2" t="e">
        <f>'GRUPOS - VETERANO MASC'!#REF!</f>
        <v>#REF!</v>
      </c>
      <c r="C77" s="5"/>
      <c r="D77" s="5"/>
      <c r="E77" s="5"/>
      <c r="F77" s="5"/>
      <c r="G77" s="5"/>
      <c r="H77" s="6"/>
      <c r="I77" s="6"/>
    </row>
    <row r="78" spans="2:9" ht="15" x14ac:dyDescent="0.25">
      <c r="B78" s="2" t="e">
        <f>'GRUPOS - VETERANO MASC'!#REF!</f>
        <v>#REF!</v>
      </c>
      <c r="C78" s="5"/>
      <c r="D78" s="5"/>
      <c r="E78" s="5"/>
      <c r="F78" s="5"/>
      <c r="G78" s="5"/>
      <c r="H78" s="6"/>
      <c r="I78" s="6"/>
    </row>
  </sheetData>
  <sheetProtection formatCells="0"/>
  <mergeCells count="18">
    <mergeCell ref="B67:H67"/>
    <mergeCell ref="B71:H71"/>
    <mergeCell ref="B75:H75"/>
    <mergeCell ref="B41:H41"/>
    <mergeCell ref="B19:H19"/>
    <mergeCell ref="B23:H23"/>
    <mergeCell ref="B54:H54"/>
    <mergeCell ref="B58:H58"/>
    <mergeCell ref="B62:H62"/>
    <mergeCell ref="B45:H45"/>
    <mergeCell ref="B49:H49"/>
    <mergeCell ref="B6:H6"/>
    <mergeCell ref="B10:H10"/>
    <mergeCell ref="B32:H32"/>
    <mergeCell ref="B36:H36"/>
    <mergeCell ref="B2:H2"/>
    <mergeCell ref="B15:H15"/>
    <mergeCell ref="B28:H28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2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3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4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2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3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4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2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3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4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2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3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4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2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3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4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2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3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4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2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3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4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2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3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4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14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1" t="s">
        <v>16</v>
      </c>
      <c r="C19" s="61"/>
      <c r="D19" s="61"/>
      <c r="E19" s="61"/>
      <c r="F19" s="61"/>
      <c r="G19" s="61"/>
      <c r="H19" s="61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1" t="s">
        <v>0</v>
      </c>
      <c r="C28" s="61"/>
      <c r="D28" s="61"/>
      <c r="E28" s="61"/>
      <c r="F28" s="61"/>
      <c r="G28" s="61"/>
      <c r="H28" s="61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VETERANO MASC</vt:lpstr>
      <vt:lpstr>SÚMULA VETERANO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2019-04-07T10:53:58Z</cp:lastPrinted>
  <dcterms:created xsi:type="dcterms:W3CDTF">2001-06-23T04:44:10Z</dcterms:created>
  <dcterms:modified xsi:type="dcterms:W3CDTF">2019-10-14T00:20:16Z</dcterms:modified>
</cp:coreProperties>
</file>